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1 MODIFICADOS DIRECTIVA 020-2020-GREMO - 049 - copia\"/>
    </mc:Choice>
  </mc:AlternateContent>
  <xr:revisionPtr revIDLastSave="0" documentId="13_ncr:1_{7FEA65F7-E743-4C7C-9F52-EA6F4CF94509}" xr6:coauthVersionLast="45" xr6:coauthVersionMax="45" xr10:uidLastSave="{00000000-0000-0000-0000-000000000000}"/>
  <workbookProtection workbookAlgorithmName="SHA-512" workbookHashValue="GYytT/17yDmD9JptGtNTp903JY3SBWp+TWlJq5Jcv1+aJy/9OJIkN0wC0kahQrTGxJxiwdaGKFb3ld8lgrn09g==" workbookSaltValue="oQMbZjMbidib0QKSLDS7rQ==" workbookSpinCount="100000" lockStructure="1"/>
  <bookViews>
    <workbookView xWindow="-120" yWindow="-120" windowWidth="20730" windowHeight="11160" tabRatio="814" xr2:uid="{66CEBEDE-F713-4E09-AEC9-4E3F270B0E85}"/>
  </bookViews>
  <sheets>
    <sheet name="PRINCIPAL" sheetId="29" r:id="rId1"/>
    <sheet name="ACTIVIDADES DEL DOCENTE" sheetId="1" r:id="rId2"/>
    <sheet name="BALANCE GENERAL" sheetId="23" r:id="rId3"/>
    <sheet name="CONSOLIDADO 1 - INFORME MENSUAL" sheetId="32" r:id="rId4"/>
    <sheet name="CONSOLIDADO 2 - RESUMEN" sheetId="31" r:id="rId5"/>
  </sheets>
  <externalReferences>
    <externalReference r:id="rId6"/>
  </externalReferences>
  <definedNames>
    <definedName name="_xlnm.Print_Area" localSheetId="3">'CONSOLIDADO 1 - INFORME MENSUAL'!$A$1:$Q$94</definedName>
    <definedName name="_xlnm.Print_Area" localSheetId="0">PRINCIPAL!$A$1:$G$20</definedName>
    <definedName name="E4_E2000" localSheetId="0">'[1]DATA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13" i="1" l="1"/>
  <c r="AN14" i="1"/>
  <c r="AN15" i="1"/>
  <c r="AN16" i="1"/>
  <c r="AN17" i="1"/>
  <c r="AN18" i="1"/>
  <c r="AN19" i="1"/>
  <c r="AN20" i="1"/>
  <c r="AN21" i="1"/>
  <c r="AN22" i="1"/>
  <c r="AN23" i="1"/>
  <c r="AN24" i="1"/>
  <c r="C41" i="32" l="1"/>
  <c r="H12" i="32" l="1"/>
  <c r="L11" i="32"/>
  <c r="F93" i="32" s="1"/>
  <c r="P18" i="32"/>
  <c r="O18" i="32"/>
  <c r="N18" i="32"/>
  <c r="M18" i="32"/>
  <c r="L18" i="32"/>
  <c r="K18" i="32"/>
  <c r="J18" i="32"/>
  <c r="I18" i="32"/>
  <c r="H18" i="32"/>
  <c r="G18" i="32"/>
  <c r="F18" i="32"/>
  <c r="E18" i="32"/>
  <c r="D18" i="32"/>
  <c r="P17" i="32"/>
  <c r="O17" i="32"/>
  <c r="N17" i="32"/>
  <c r="M17" i="32"/>
  <c r="L17" i="32"/>
  <c r="K17" i="32"/>
  <c r="J17" i="32"/>
  <c r="I17" i="32"/>
  <c r="H17" i="32"/>
  <c r="G17" i="32"/>
  <c r="F17" i="32"/>
  <c r="E17" i="32"/>
  <c r="D17" i="32"/>
  <c r="D11" i="32"/>
  <c r="O10" i="32"/>
  <c r="L10" i="32"/>
  <c r="D10" i="32"/>
  <c r="F92" i="32" s="1"/>
  <c r="H11" i="32"/>
  <c r="H10" i="32"/>
  <c r="O9" i="32"/>
  <c r="L9" i="32"/>
  <c r="H9" i="32"/>
  <c r="C77" i="32"/>
  <c r="C63" i="32"/>
  <c r="C70" i="32"/>
  <c r="L82" i="32"/>
  <c r="G82" i="32"/>
  <c r="C82" i="32"/>
  <c r="I63" i="32"/>
  <c r="O48" i="32"/>
  <c r="L48" i="32"/>
  <c r="M48" i="32"/>
  <c r="N48" i="32"/>
  <c r="K48" i="32"/>
  <c r="H48" i="32"/>
  <c r="F48" i="32"/>
  <c r="C48" i="32"/>
  <c r="I55" i="32"/>
  <c r="C55" i="32"/>
  <c r="H26" i="32"/>
  <c r="I26" i="32"/>
  <c r="J26" i="32"/>
  <c r="K26" i="32"/>
  <c r="H27" i="32"/>
  <c r="I27" i="32"/>
  <c r="J27" i="32"/>
  <c r="K27" i="32"/>
  <c r="H28" i="32"/>
  <c r="I28" i="32"/>
  <c r="J28" i="32"/>
  <c r="K28" i="32"/>
  <c r="H29" i="32"/>
  <c r="I29" i="32"/>
  <c r="J29" i="32"/>
  <c r="K29" i="32"/>
  <c r="H30" i="32"/>
  <c r="I30" i="32"/>
  <c r="J30" i="32"/>
  <c r="K30" i="32"/>
  <c r="H31" i="32"/>
  <c r="I31" i="32"/>
  <c r="J31" i="32"/>
  <c r="K31" i="32"/>
  <c r="H32" i="32"/>
  <c r="I32" i="32"/>
  <c r="J32" i="32"/>
  <c r="K32" i="32"/>
  <c r="H33" i="32"/>
  <c r="I33" i="32"/>
  <c r="J33" i="32"/>
  <c r="K33" i="32"/>
  <c r="H34" i="32"/>
  <c r="I34" i="32"/>
  <c r="J34" i="32"/>
  <c r="K34" i="32"/>
  <c r="H35" i="32"/>
  <c r="I35" i="32"/>
  <c r="J35" i="32"/>
  <c r="K35" i="32"/>
  <c r="H36" i="32"/>
  <c r="I36" i="32"/>
  <c r="J36" i="32"/>
  <c r="K36" i="32"/>
  <c r="H37" i="32"/>
  <c r="I37" i="32"/>
  <c r="J37" i="32"/>
  <c r="K37" i="32"/>
  <c r="H38" i="32"/>
  <c r="I38" i="32"/>
  <c r="J38" i="32"/>
  <c r="K38" i="32"/>
  <c r="G27" i="32"/>
  <c r="G28" i="32"/>
  <c r="G29" i="32"/>
  <c r="G30" i="32"/>
  <c r="G31" i="32"/>
  <c r="G32" i="32"/>
  <c r="G33" i="32"/>
  <c r="G34" i="32"/>
  <c r="G35" i="32"/>
  <c r="G36" i="32"/>
  <c r="G37" i="32"/>
  <c r="G38" i="32"/>
  <c r="G26" i="32"/>
  <c r="F37" i="32"/>
  <c r="F38" i="32"/>
  <c r="D27" i="32"/>
  <c r="E27" i="32"/>
  <c r="D28" i="32"/>
  <c r="E28" i="32"/>
  <c r="D29" i="32"/>
  <c r="E29" i="32"/>
  <c r="D30" i="32"/>
  <c r="E30" i="32"/>
  <c r="D31" i="32"/>
  <c r="E31" i="32"/>
  <c r="D32" i="32"/>
  <c r="E32" i="32"/>
  <c r="D33" i="32"/>
  <c r="E33" i="32"/>
  <c r="D34" i="32"/>
  <c r="E34" i="32"/>
  <c r="D35" i="32"/>
  <c r="E35" i="32"/>
  <c r="D36" i="32"/>
  <c r="E36" i="32"/>
  <c r="D37" i="32"/>
  <c r="E37" i="32"/>
  <c r="D38" i="32"/>
  <c r="E38" i="32"/>
  <c r="E26" i="32"/>
  <c r="D26" i="32"/>
  <c r="C27" i="32"/>
  <c r="C28" i="32"/>
  <c r="C29" i="32"/>
  <c r="C30" i="32"/>
  <c r="C31" i="32"/>
  <c r="C32" i="32"/>
  <c r="C33" i="32"/>
  <c r="C34" i="32"/>
  <c r="C35" i="32"/>
  <c r="C36" i="32"/>
  <c r="C37" i="32"/>
  <c r="C38" i="32"/>
  <c r="C26" i="32"/>
  <c r="A13" i="1" l="1"/>
  <c r="A14" i="1"/>
  <c r="A15" i="1"/>
  <c r="A16" i="1"/>
  <c r="A17" i="1"/>
  <c r="A18" i="1"/>
  <c r="A19" i="1"/>
  <c r="A20" i="1"/>
  <c r="A21" i="1"/>
  <c r="A22" i="1"/>
  <c r="A23" i="1"/>
  <c r="A24" i="1"/>
  <c r="A12" i="1"/>
  <c r="AT11" i="31" l="1"/>
  <c r="Q11" i="31" l="1"/>
  <c r="P11" i="31"/>
  <c r="AM11" i="1" l="1"/>
  <c r="AL11" i="31" s="1"/>
  <c r="AL11" i="1"/>
  <c r="AK11" i="31" s="1"/>
  <c r="AK11" i="1"/>
  <c r="AJ11" i="31" s="1"/>
  <c r="AJ11" i="1"/>
  <c r="AI11" i="31" s="1"/>
  <c r="AI11" i="1"/>
  <c r="AH11" i="31" s="1"/>
  <c r="AN11" i="31"/>
  <c r="C11" i="31"/>
  <c r="D11" i="31"/>
  <c r="E11" i="31"/>
  <c r="F11" i="31"/>
  <c r="G11" i="31"/>
  <c r="H11" i="31"/>
  <c r="I11" i="31"/>
  <c r="J11" i="31"/>
  <c r="K11" i="31"/>
  <c r="L11" i="31"/>
  <c r="M11" i="31"/>
  <c r="N11" i="31"/>
  <c r="O11" i="31"/>
  <c r="AF11" i="31"/>
  <c r="B11" i="31"/>
  <c r="AR11" i="1"/>
  <c r="AP11" i="31" s="1"/>
  <c r="U11" i="1"/>
  <c r="E14" i="32" l="1"/>
  <c r="T11" i="31"/>
  <c r="T11" i="1"/>
  <c r="D14" i="32" l="1"/>
  <c r="S11" i="31"/>
  <c r="BE11" i="1"/>
  <c r="AS11" i="31" s="1"/>
  <c r="F27" i="32"/>
  <c r="F28" i="32"/>
  <c r="F29" i="32"/>
  <c r="F30" i="32"/>
  <c r="F31" i="32"/>
  <c r="F32" i="32"/>
  <c r="F33" i="32"/>
  <c r="F34" i="32"/>
  <c r="F35" i="32"/>
  <c r="F36" i="32"/>
  <c r="AN12" i="1"/>
  <c r="F26" i="32" s="1"/>
  <c r="AN11" i="1" l="1"/>
  <c r="AM11" i="31" s="1"/>
  <c r="AF11" i="1"/>
  <c r="AE11" i="1"/>
  <c r="P14" i="32" l="1"/>
  <c r="AE11" i="31"/>
  <c r="O14" i="32"/>
  <c r="AD11" i="31"/>
  <c r="AD11" i="1"/>
  <c r="AC11" i="1"/>
  <c r="AB11" i="1"/>
  <c r="AA11" i="1"/>
  <c r="Z11" i="1"/>
  <c r="Y11" i="1"/>
  <c r="X11" i="1"/>
  <c r="W11" i="1"/>
  <c r="V11" i="1"/>
  <c r="S11" i="1"/>
  <c r="K14" i="32" l="1"/>
  <c r="Z11" i="31"/>
  <c r="L14" i="32"/>
  <c r="AA11" i="31"/>
  <c r="N14" i="32"/>
  <c r="AC11" i="31"/>
  <c r="G14" i="32"/>
  <c r="V11" i="31"/>
  <c r="H14" i="32"/>
  <c r="W11" i="31"/>
  <c r="I14" i="32"/>
  <c r="X11" i="31"/>
  <c r="C14" i="32"/>
  <c r="R11" i="31"/>
  <c r="F14" i="32"/>
  <c r="U11" i="31"/>
  <c r="J14" i="32"/>
  <c r="Y11" i="31"/>
  <c r="M14" i="32"/>
  <c r="AB11" i="31"/>
  <c r="AH11" i="1"/>
  <c r="AG11" i="31" s="1"/>
  <c r="AP11" i="1"/>
  <c r="AO11" i="31" s="1"/>
  <c r="AY11" i="1"/>
  <c r="AQ11" i="31" s="1"/>
  <c r="BB11" i="1"/>
  <c r="AR11" i="31" s="1"/>
</calcChain>
</file>

<file path=xl/sharedStrings.xml><?xml version="1.0" encoding="utf-8"?>
<sst xmlns="http://schemas.openxmlformats.org/spreadsheetml/2006/main" count="420" uniqueCount="206">
  <si>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</si>
  <si>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</si>
  <si>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</si>
  <si>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</si>
  <si>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</si>
  <si>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</si>
  <si>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</si>
  <si>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</si>
  <si>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</si>
  <si>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</si>
  <si>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</si>
  <si>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</si>
  <si>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</si>
  <si>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</si>
  <si>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</si>
  <si>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</si>
  <si>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</si>
  <si>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</si>
  <si>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</si>
  <si>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</si>
  <si>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</si>
  <si>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</si>
  <si>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</si>
  <si>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</si>
  <si>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</si>
  <si>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GRADO/
AÑO</t>
  </si>
  <si>
    <t>SECCIÓN</t>
  </si>
  <si>
    <t>SESIONES DE APRENDIZAJE / ACTIVIDADES</t>
  </si>
  <si>
    <t>OTROS</t>
  </si>
  <si>
    <t>APODERADOS</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</si>
  <si>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</si>
  <si>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</si>
  <si>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</si>
  <si>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</si>
  <si>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</si>
  <si>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</si>
  <si>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</si>
  <si>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</si>
  <si>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</si>
  <si>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</si>
  <si>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</si>
  <si>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</si>
  <si>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</si>
  <si>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</si>
  <si>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</si>
  <si>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</si>
  <si>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</si>
  <si>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</si>
  <si>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</si>
  <si>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</si>
  <si>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</si>
  <si>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Comunicación</t>
  </si>
  <si>
    <t>Matemática</t>
  </si>
  <si>
    <t>DPCC/
Personal Social</t>
  </si>
  <si>
    <t>CyT</t>
  </si>
  <si>
    <t>Inglés</t>
  </si>
  <si>
    <t>Educación Religiosa</t>
  </si>
  <si>
    <t>Arte</t>
  </si>
  <si>
    <t>Educación Física/
Psicomotriz</t>
  </si>
  <si>
    <t>LOGROS DEL DOCENTE EN ESTA ACTIVIDAD</t>
  </si>
  <si>
    <t>DIFICULTADES DEL DOCENTE EN ESTA ACTIVIDAD</t>
  </si>
  <si>
    <t>SUGERENCIAS PARA MEJORAR SU TRABAJO EN ESTA ACTIVIDAD</t>
  </si>
  <si>
    <t>ESTUDIO DE CASOS</t>
  </si>
  <si>
    <t>PROYECTOS</t>
  </si>
  <si>
    <t>UNIDADES</t>
  </si>
  <si>
    <t>VIDEOS</t>
  </si>
  <si>
    <t>AUDIOS</t>
  </si>
  <si>
    <t>FICHAS</t>
  </si>
  <si>
    <t>I. DATOS GENERALES</t>
  </si>
  <si>
    <t>MAÑANA</t>
  </si>
  <si>
    <t>TARDE</t>
  </si>
  <si>
    <t>MN</t>
  </si>
  <si>
    <t>ILO</t>
  </si>
  <si>
    <t>GSC</t>
  </si>
  <si>
    <t>SIL</t>
  </si>
  <si>
    <t>POLIDOCENTE</t>
  </si>
  <si>
    <t>UNIDOCENTE</t>
  </si>
  <si>
    <t>MULTIGRADO</t>
  </si>
  <si>
    <t>DOCENTE DE AULA</t>
  </si>
  <si>
    <t>AUXILIAR DE EDUCACIÓN</t>
  </si>
  <si>
    <t>AUXILIAR DE LABORATORIO</t>
  </si>
  <si>
    <t>BIBLIOTECARIO</t>
  </si>
  <si>
    <t>DOCENTE DE ÁREA</t>
  </si>
  <si>
    <t>TUTOR DE AULA</t>
  </si>
  <si>
    <t>NOCHE</t>
  </si>
  <si>
    <t>DESCRIBA LA BUENA PRÁCTICA REALIZADA</t>
  </si>
  <si>
    <t>NOMBRA Y DESCRIBE LAS ACTIVIDADES ADAPTADAS Y/O ADECUADAS
(De la plataforma aprendo en casa)</t>
  </si>
  <si>
    <t>CARGO
(Seleccionar)</t>
  </si>
  <si>
    <r>
      <t xml:space="preserve">ÁREA VISTA POR EL ESTUDIANTE
</t>
    </r>
    <r>
      <rPr>
        <b/>
        <sz val="12"/>
        <color rgb="FFE7F0ED"/>
        <rFont val="Calibri"/>
        <family val="2"/>
      </rPr>
      <t>(Estrategia aprendo en casa)</t>
    </r>
  </si>
  <si>
    <t>CARACTERÍSTICA DE LA IE
(Seleccionar)</t>
  </si>
  <si>
    <t>TURNO DE ACUERDO AL PLANIFICADOR
(Seleccionar)</t>
  </si>
  <si>
    <t>¿SE HIZO LA ADECUACIÓN O ADAPTACIÓN DE ACTIVIDADES Y/O GENERACIÓN DE MATERIALES COMPLEMENTARIOS?
(SI/NO)</t>
  </si>
  <si>
    <t>¿ADICIONALMENTE REALIZÓ ALGUNA OTRA BUENA PRÁCTICA?
(Vinculada a la estrategia aprendo en casa o al contexto)
(SI/NO)</t>
  </si>
  <si>
    <t>¿HA GENERADO MATERIALES COMPLEMENTARIOS?</t>
  </si>
  <si>
    <t>¿REALIZÓ OTRAS ACTIVIDADES?
(SI/NO)</t>
  </si>
  <si>
    <t>INFORME MENSUAL DE LAS ACTIVIDADES REALIZADAS</t>
  </si>
  <si>
    <t>1.</t>
  </si>
  <si>
    <t>MOQUEGUA</t>
  </si>
  <si>
    <t>2.</t>
  </si>
  <si>
    <t>3.</t>
  </si>
  <si>
    <t>4.</t>
  </si>
  <si>
    <t>5.</t>
  </si>
  <si>
    <t xml:space="preserve"> </t>
  </si>
  <si>
    <t>INICIAL - PRIMARIA - SECUNDARIA</t>
  </si>
  <si>
    <t>ID</t>
  </si>
  <si>
    <t>Complete únicamente los campos de la fila que está utilizando o registrando la información de los estudiantes. No complete otros campos que no correspondan a una fila o registro.</t>
  </si>
  <si>
    <t>DESCRIPCIÓN</t>
  </si>
  <si>
    <t>CONSOLIDADO 1 - INFORME MENSUAL</t>
  </si>
  <si>
    <t>CONSOLIDADO 2 - RESUMEN</t>
  </si>
  <si>
    <t>ENLACE</t>
  </si>
  <si>
    <t>Consolidado resumen del mes.</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</si>
  <si>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</si>
  <si>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</si>
  <si>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</si>
  <si>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</si>
  <si>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</si>
  <si>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</si>
  <si>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FORMATO 1</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</si>
  <si>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de la SEMANA 1. En la columna SECCIÓN, en el caso de tener una sola, escribir "ÚNICA" o guion "-"; no dejar vacío.</t>
  </si>
  <si>
    <t>Descubrimiento del Mundo</t>
  </si>
  <si>
    <t>URBANO</t>
  </si>
  <si>
    <t>RURAL</t>
  </si>
  <si>
    <t>¿SE HIZO EL ACOMPAÑAMIENTO A LOS ESTUDIANTES EN SUS EXPERIENCIAS DE APRENDIZAJE A DISTANCIA?
(SI/NO)</t>
  </si>
  <si>
    <t>N° DE ESTUDIANTES A SU CARGO</t>
  </si>
  <si>
    <t>ESTUDIANTES ACOMPAÑADOS</t>
  </si>
  <si>
    <t>1 VEZ AL MES</t>
  </si>
  <si>
    <t>2 VECES AL MES</t>
  </si>
  <si>
    <t>3 VECES AL MES</t>
  </si>
  <si>
    <t>MÁS DE 3 VECES AL MES</t>
  </si>
  <si>
    <t>NO ACOMPAÑADOS</t>
  </si>
  <si>
    <t>EN EL CASO DE ESTUDIANTES NO ACOMPAÑADOS, EXPLICAR LAS DIFICULTADES QUE HAN IMPEDIDO ESTE ACOMPAÑAMIENTO Y ALGUNA ACCIÓN POSIBLE PARA AYUDAR A LOS ESTUDIANTES FRENTE A ESTAS DIFICULTADES.</t>
  </si>
  <si>
    <t>¿SE HIZO LA REVISIÓN  DE EVIDENCIAS Y RETROALIMENTACIÓN A ESTUDIANTES?
(SI/NO)</t>
  </si>
  <si>
    <t>II. DESCRIPCIÓN DE LAS ACTIVIDADES REALIZADAS</t>
  </si>
  <si>
    <t>EIB Lengua 2</t>
  </si>
  <si>
    <t>EIB Lengua 1</t>
  </si>
  <si>
    <t>ANEXO 01 FICHA DOCENTE (NIVEL INICIAL, PRIMARIA Y SECUNDARIA) - INFORME MENSUAL</t>
  </si>
  <si>
    <t>¿CÓMO REALIZÓ LA RETROALIMENTACIÓN A SUS ESTUDIANTES PARA APOYARLOS EN EL DESARROLLO DE
LAS COMPETENCIAS?</t>
  </si>
  <si>
    <t>ACCIONES DE COORDINACIÓN CON EL DIRECTOR O EQUIPO DIRECTIVO</t>
  </si>
  <si>
    <t>4. TRABAJO COLEGIADO Y COORDINACIÓN CON EL DIRECTOR O EQUIPO DIRECTIVO
NOMBRAR LAS ACCIONES DE COORDINACIÓN Y LOS TEMAS EN TORNO A LOS CUALES GIRÓ EL TRABAJO COLEGIADO.</t>
  </si>
  <si>
    <t>¿SE HIZO EL TRABAJO COLEGIADO Y COORDINACIÓN CON EL DIRECTOR O EQUIPO DIRECTIVO?
(SI/NO)</t>
  </si>
  <si>
    <t>5. OTRAS ACTIVIDADES REALIZADAS
SI CONSIDERA NECESARIO REPORTAR OTRAS ACTIVIDADES REALIZADAS, UTILIZAR ESTE ESPACIO.</t>
  </si>
  <si>
    <t xml:space="preserve">ESPECIALIDAD
(la que corresponda) </t>
  </si>
  <si>
    <t>DNI</t>
  </si>
  <si>
    <t>NÚMERO DE CELULAR</t>
  </si>
  <si>
    <t>ÁREA GEOGRÁFICA
(URBANO/
RURAL)
Según el reporte del ESCALE</t>
  </si>
  <si>
    <t>DATOS DEL
DOCENTE DE AULA/DOCENTE DE ÁREA/AUXILIAR DE EDUCACIÓN/AUXILIAR DE LABORATORIO/BIBLIOTECARIO/TUTOR DE AULA</t>
  </si>
  <si>
    <t>Tutoría</t>
  </si>
  <si>
    <t>NOMBRADO</t>
  </si>
  <si>
    <t>CONTRATADO</t>
  </si>
  <si>
    <t>CONDICIÓN LABORAL
(Nombrado/Contratado)</t>
  </si>
  <si>
    <t>MENCIONE LOS LOGROS QUE CONSIDERA
ALCANZÓ REALIZANDO EL TRABAJO REMOTO</t>
  </si>
  <si>
    <t>MENCIONE LAS DIFICULTADES QUE EXPERIMENTÓ
REALIZANDO EL TRABAJO REMOTO</t>
  </si>
  <si>
    <t>MENCIONE LAS SUGERENCIAS QUE USTED O
LAS INSTANCIAS DE GESTIÓN PODRÍAMOS
IMPLEMENTAR PARA MEJORAR EL TRABAJO
REMOTO EL MES SIGUIENTE</t>
  </si>
  <si>
    <t>ANEXO 01 - CONSOLIDADO 2 - RESUMEN</t>
  </si>
  <si>
    <t>GRADO/
AÑO
SECCIÓN</t>
  </si>
  <si>
    <t>LOGROS DOCENTE</t>
  </si>
  <si>
    <t>ACTIVIDADES DEL DOCENTE</t>
  </si>
  <si>
    <t>BALANCE GENERAL</t>
  </si>
  <si>
    <t>Ingresar las actividades desarrolladas del mes</t>
  </si>
  <si>
    <t>Ingresar la información cualitativa mensual</t>
  </si>
  <si>
    <t>NIVEL/ÁREA</t>
  </si>
  <si>
    <t>GRADO/AÑO</t>
  </si>
  <si>
    <t>ADECUACIÓN O ADAPTACIÓN DE ACTIVIDADES Y/O GENERACIÓN DE MATERIALES COMPLEMENTARIOS:
INDICAR LAS ACTIVIDADES QUE HAYAS ADECUADO O ADAPTADO Y, DE SER EL CASO, LOS MATERIALES COMPLEMENTARIOS QUE HAYAS GENERADO.
NOTA: ADECUAR EL CUADRO DE TENER MÁS DE UN GRADO O ÁREA A SU CARGO</t>
  </si>
  <si>
    <t>¿CÓMO REALIZÓ LA RETROALIMENTACIÓN A SUS ESTUDIANTES PARA APOYARLOS EN EL DESARROLLO DE LAS COMPETENCIAS?</t>
  </si>
  <si>
    <t>TRABAJO COLEGIADO Y COORDINACIÓN CON EL DIRECTOR O EQUIPO DIRECTIVO
NOMBRAR LAS ACCIONES DE COORDINACIÓN Y LOS TEMAS EN TORNO A LOS CUALES GIRÓ EL TRABAJO COLEGIADO.</t>
  </si>
  <si>
    <t>DESCRIBA LAS ACTIVIDADES DEL MES</t>
  </si>
  <si>
    <t>1.1.  GRE</t>
  </si>
  <si>
    <t>III BALANCE GENERAL DE LA EXPERIENCIA EN EL MES</t>
  </si>
  <si>
    <t>III. BALANCE GENERAL DE LA EXPERIENCIA EN EL MES</t>
  </si>
  <si>
    <t>OTRAS ACTIVIDADES REALIZADAS
SI CONSIDERA NECESARIO REPORTAR OTRAS ACTIVIDADES REALIZADAS, UTILIZAR ESTE ESPACIO.</t>
  </si>
  <si>
    <t>1.3. IE:</t>
  </si>
  <si>
    <t>1.6. ESPECIALIDAD:</t>
  </si>
  <si>
    <t>1.4. NIVEL:</t>
  </si>
  <si>
    <t>1.5. NOMBRES Y APELLIDOS:</t>
  </si>
  <si>
    <t>1.7. DNI:</t>
  </si>
  <si>
    <t>1.8. MES/AÑO:</t>
  </si>
  <si>
    <t>1.9. NÚMERO DE CELULAR:</t>
  </si>
  <si>
    <t>1.2. UGEL:</t>
  </si>
  <si>
    <t>1.10. CORREO ELECTRÓNICO:</t>
  </si>
  <si>
    <t>ACOMPAÑAR A LOS ESTUDIANTES EN SUS EXPERIENCIAS DE APRENDIZAJE A DISTANCIA:
INDICAR DEL TOTAL DE ESTUDIANTES A SU CARGO, EL NÚMERO DE ESTUDIANTES A QUIENES HA PODIDO ACOMPAÑAR EN SU APRENDIZAJE.
NOTA: AÑADIR MÁS LÍNEAS DE TENER MÁS AULAS A SU CARGO</t>
  </si>
  <si>
    <t>REVISIÓN DE EVIDENCIAS (QUE HAN SIDO POSIBLES DE ENVIAR Y RECIBIR) Y RETROALIMENTACIÓN A ESTUDIANTES. 
NOTA: ADECUAR EL CUADRO DE TENER MÁS DE UN GRADO O ÁREA A SU CARGO</t>
  </si>
  <si>
    <t>1.11. CARGO:</t>
  </si>
  <si>
    <t>1.12. ÁREA/ÁREAS</t>
  </si>
  <si>
    <t>1.13. CARACTÉRISTICA DE LA IE:</t>
  </si>
  <si>
    <t>1.14. GRADO Y SECCIÓN:</t>
  </si>
  <si>
    <t>Formato del informe mensual de las actividades realizadas</t>
  </si>
  <si>
    <t>ANEXO 01: FICHA DE MONITOREO - DOCENTE</t>
  </si>
  <si>
    <t>CANTIDAD DE SECCIONES QUE SE HIZO EL ACOMPAÑAMIENTO A LOS ESTUDIANTES EN SUS EXPERIENCIAS DE APRENDIZAJE A DISTANCIA</t>
  </si>
  <si>
    <t>¿SE HIZO LA REVISIÓN  DE EVIDENCIAS Y RETROALIMENTACIÓN A ESTUDIANTES?</t>
  </si>
  <si>
    <t>¿SE HIZO EL TRABAJO COLEGIADO Y COORDINACIÓN CON EL DIRECTOR O EQUIPO DIRECTIVO?</t>
  </si>
  <si>
    <t>¿SE HIZO LA ADECUACIÓN O ADAPTACIÓN DE ACTIVIDADES Y/O GENERACIÓN DE MATERIALES COMPLEMENTARIOS?</t>
  </si>
  <si>
    <t>¿ADICIONALMENTE REALIZÓ ALGUNA OTRA BUENA PRÁCTICA?
(Vinculada a la estrategia aprendo en casa o al contexto)</t>
  </si>
  <si>
    <t>ACTIVIDAD 2</t>
  </si>
  <si>
    <t>ACTIVIDAD 3</t>
  </si>
  <si>
    <t>ACTIVIDAD 4</t>
  </si>
  <si>
    <t>¿REALIZÓ OTRAS ACTIVIDADES?</t>
  </si>
  <si>
    <t>ACTIVIDAD 5</t>
  </si>
  <si>
    <t>ACTIVIDAD 1. ACOMPAÑAR A LOS ESTUDIANTES EN SUS EXPERIENCIAS DE APRENDIZAJE A DISTANCIA:
INDICAR DEL TOTAL DE ESTUDIANTES A SU CARGO, EL NÚMERO DE ESTUDIANTES A QUIENES HA PODIDO ACOMPAÑAR EN SU APRENDIZAJE.</t>
  </si>
  <si>
    <t>1. ACOMPAÑAR A LOS ESTUDIANTES EN SUS EXPERIENCIAS DE APRENDIZAJE A DISTANCIA:
INDICAR DEL TOTAL DE ESTUDIANTES A SU CARGO, EL NÚMERO DE ESTUDIANTES A QUIENES HA PODIDO ACOMPAÑAR EN SU APRENDIZAJE.</t>
  </si>
  <si>
    <t>2. ADECUACIÓN O ADAPTACIÓN DE ACTIVIDADES Y/O GENERACIÓN DE MATERIALES COMPLEMENTARIOS:
INDICAR LAS ACTIVIDADES QUE HAYAS ADECUADO O ADAPTADO Y, DE SER EL CASO, LOS MATERIALES COMPLEMENTARIOS QUE HAYAS GENERADO.</t>
  </si>
  <si>
    <t xml:space="preserve">3. REVISIÓN DE EVIDENCIAS (QUE HAN SIDO POSIBLES DE ENVIAR Y RECIBIR) Y RETROALIMENTACIÓN A ESTUDIANTES. </t>
  </si>
  <si>
    <t xml:space="preserve">DIFICULTADES DOCENTE </t>
  </si>
  <si>
    <t>SUGERNECIAS DOCENTE</t>
  </si>
  <si>
    <t>MENCIONAR LAS EVIDENCIA ANALIZADAS</t>
  </si>
  <si>
    <t>INDICAR LOS TEMAS ENTORNO A LOS CUALES GIRÓ EL TRABAJO COLEGIADO</t>
  </si>
  <si>
    <t>SI MARCO "OTROS" DETALLAR QUÉ OTROS MATERIALES GENERÓ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</si>
</sst>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4"/>
      <color rgb="FFE7F0ED"/>
      <name val="Calibri"/>
      <family val="2"/>
    </font>
    <font>
      <b/>
      <sz val="12"/>
      <color rgb="FF212931"/>
      <name val="Calibri"/>
      <family val="2"/>
    </font>
    <font>
      <b/>
      <sz val="12"/>
      <color rgb="FFE7F0ED"/>
      <name val="Calibri"/>
      <family val="2"/>
    </font>
    <font>
      <sz val="14"/>
      <color theme="1"/>
      <name val="Stainy Personal Use Only"/>
    </font>
    <font>
      <sz val="11"/>
      <color theme="3"/>
      <name val="Calibri"/>
      <family val="2"/>
      <scheme val="minor"/>
    </font>
    <font>
      <sz val="12"/>
      <color theme="3"/>
      <name val="Stainy Personal Use Only"/>
    </font>
    <font>
      <b/>
      <sz val="11"/>
      <color theme="1"/>
      <name val="Calibri"/>
      <family val="2"/>
      <scheme val="minor"/>
    </font>
    <font>
      <b/>
      <sz val="16"/>
      <color rgb="FFE7F0ED"/>
      <name val="Calibri"/>
      <family val="2"/>
    </font>
    <font>
      <b/>
      <sz val="11"/>
      <color theme="0"/>
      <name val="Calibri"/>
      <family val="2"/>
    </font>
    <font>
      <sz val="12"/>
      <color theme="1"/>
      <name val="Calibri"/>
      <family val="2"/>
      <scheme val="minor"/>
    </font>
    <font>
      <sz val="12"/>
      <color rgb="FF000000"/>
      <name val="Calibri"/>
      <family val="2"/>
    </font>
    <font>
      <sz val="12"/>
      <color rgb="FFFF0000"/>
      <name val="Stainy Personal Use Only"/>
    </font>
    <font>
      <b/>
      <sz val="11"/>
      <name val="Calibri"/>
      <family val="2"/>
    </font>
    <font>
      <sz val="20"/>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sz val="14"/>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b/>
      <sz val="22"/>
      <color theme="1"/>
      <name val="Calibri"/>
      <family val="2"/>
      <scheme val="minor"/>
    </font>
    <font>
      <sz val="12"/>
      <color theme="0"/>
      <name val="Stainy Personal Use Only"/>
    </font>
    <font>
      <b/>
      <u/>
      <sz val="16"/>
      <color theme="1"/>
      <name val="Calibri"/>
      <family val="2"/>
      <scheme val="minor"/>
    </font>
    <font>
      <sz val="16"/>
      <color theme="1"/>
      <name val="Calibri"/>
      <family val="2"/>
      <scheme val="minor"/>
    </font>
    <font>
      <b/>
      <sz val="11"/>
      <color rgb="FFE7F0ED"/>
      <name val="Calibri"/>
      <family val="2"/>
      <scheme val="minor"/>
    </font>
    <font>
      <b/>
      <sz val="11"/>
      <name val="Calibri"/>
      <family val="2"/>
      <scheme val="minor"/>
    </font>
    <font>
      <b/>
      <sz val="18"/>
      <color theme="1"/>
      <name val="Calibri"/>
      <family val="2"/>
      <scheme val="minor"/>
    </font>
    <font>
      <b/>
      <sz val="11"/>
      <color theme="1"/>
      <name val="Calibri"/>
      <family val="2"/>
    </font>
    <font>
      <sz val="11"/>
      <name val="Calibri"/>
      <family val="2"/>
    </font>
    <font>
      <b/>
      <sz val="12"/>
      <color rgb="FFE7F0ED"/>
      <name val="Calibri"/>
      <family val="2"/>
      <scheme val="minor"/>
    </font>
  </fonts>
  <fills count="14">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FECA0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5" tint="0.39997558519241921"/>
        <bgColor indexed="64"/>
      </patternFill>
    </fill>
    <fill>
      <patternFill patternType="solid">
        <fgColor rgb="FFFFFF0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27" fillId="0" borderId="0" applyNumberFormat="0" applyFill="0" applyBorder="0" applyAlignment="0" applyProtection="0"/>
  </cellStyleXfs>
  <cellXfs count="187">
    <xf numFmtId="0" fontId="0" fillId="0" borderId="0" xfId="0"/>
    <xf numFmtId="0" fontId="0" fillId="0" borderId="4" xfId="0" applyBorder="1" applyProtection="1">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2" fillId="0" borderId="0" xfId="0" applyFont="1" applyProtection="1">
      <protection hidden="1"/>
    </xf>
    <xf numFmtId="0" fontId="13" fillId="0" borderId="0" xfId="0" applyFont="1" applyProtection="1">
      <protection hidden="1"/>
    </xf>
    <xf numFmtId="0" fontId="12" fillId="0" borderId="0" xfId="0" applyFont="1" applyAlignment="1" applyProtection="1">
      <alignment horizontal="center"/>
      <protection hidden="1"/>
    </xf>
    <xf numFmtId="0" fontId="11"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2" fillId="0" borderId="0" xfId="0" applyFont="1" applyAlignment="1" applyProtection="1">
      <alignment horizontal="center"/>
      <protection hidden="1"/>
    </xf>
    <xf numFmtId="0" fontId="4" fillId="0" borderId="0" xfId="0" applyFont="1" applyProtection="1">
      <protection hidden="1"/>
    </xf>
    <xf numFmtId="0" fontId="9" fillId="6" borderId="4" xfId="0" applyFont="1" applyFill="1" applyBorder="1" applyAlignment="1" applyProtection="1">
      <alignment horizontal="center" vertical="center"/>
      <protection hidden="1"/>
    </xf>
    <xf numFmtId="0" fontId="6" fillId="0" borderId="4" xfId="0" applyFont="1" applyBorder="1" applyAlignment="1" applyProtection="1">
      <alignment vertical="center"/>
      <protection locked="0"/>
    </xf>
    <xf numFmtId="0" fontId="6" fillId="0" borderId="0" xfId="0" applyFont="1" applyAlignment="1" applyProtection="1">
      <alignment horizontal="center" vertical="center" wrapText="1"/>
      <protection hidden="1"/>
    </xf>
    <xf numFmtId="0" fontId="0" fillId="0" borderId="0" xfId="0" applyAlignment="1" applyProtection="1">
      <alignment wrapText="1"/>
      <protection hidden="1"/>
    </xf>
    <xf numFmtId="0" fontId="9" fillId="6" borderId="4" xfId="0" applyFont="1" applyFill="1" applyBorder="1" applyAlignment="1" applyProtection="1">
      <alignment horizontal="center" vertical="center" wrapText="1"/>
      <protection hidden="1"/>
    </xf>
    <xf numFmtId="0" fontId="9" fillId="7" borderId="4" xfId="0" applyFont="1" applyFill="1" applyBorder="1" applyAlignment="1" applyProtection="1">
      <alignment vertical="center"/>
      <protection hidden="1"/>
    </xf>
    <xf numFmtId="0" fontId="0" fillId="8" borderId="4" xfId="0" applyFill="1" applyBorder="1" applyAlignment="1" applyProtection="1">
      <alignment horizontal="left"/>
      <protection locked="0"/>
    </xf>
    <xf numFmtId="0" fontId="0" fillId="8" borderId="4" xfId="0" applyFill="1" applyBorder="1" applyAlignment="1" applyProtection="1">
      <alignment horizontal="center" vertical="center"/>
      <protection locked="0"/>
    </xf>
    <xf numFmtId="0" fontId="2" fillId="0" borderId="0" xfId="0" applyFont="1" applyAlignment="1" applyProtection="1">
      <alignment horizontal="left"/>
      <protection hidden="1"/>
    </xf>
    <xf numFmtId="0" fontId="16" fillId="0" borderId="0" xfId="0" applyFont="1" applyAlignment="1" applyProtection="1">
      <alignment horizontal="left" vertical="center" wrapText="1"/>
      <protection hidden="1"/>
    </xf>
    <xf numFmtId="0" fontId="19" fillId="0" borderId="0" xfId="0" applyFont="1" applyProtection="1">
      <protection hidden="1"/>
    </xf>
    <xf numFmtId="0" fontId="1" fillId="0" borderId="0" xfId="0" applyFont="1" applyAlignment="1" applyProtection="1">
      <alignment horizontal="center"/>
      <protection hidden="1"/>
    </xf>
    <xf numFmtId="0" fontId="9" fillId="6" borderId="4" xfId="0" applyFont="1" applyFill="1" applyBorder="1" applyAlignment="1" applyProtection="1">
      <alignment horizontal="center" vertical="top" wrapText="1"/>
      <protection hidden="1"/>
    </xf>
    <xf numFmtId="0" fontId="0" fillId="10" borderId="4" xfId="0" applyFill="1" applyBorder="1" applyAlignment="1" applyProtection="1">
      <alignment horizontal="left"/>
      <protection locked="0"/>
    </xf>
    <xf numFmtId="0" fontId="7" fillId="4" borderId="4" xfId="0" applyFont="1" applyFill="1" applyBorder="1" applyAlignment="1" applyProtection="1">
      <alignment horizontal="center" vertical="center" wrapText="1"/>
      <protection hidden="1"/>
    </xf>
    <xf numFmtId="0" fontId="2" fillId="0" borderId="0" xfId="0" applyFont="1" applyBorder="1" applyAlignment="1" applyProtection="1">
      <alignment horizontal="left"/>
      <protection hidden="1"/>
    </xf>
    <xf numFmtId="0" fontId="2" fillId="0" borderId="0" xfId="0" applyFont="1" applyBorder="1" applyProtection="1">
      <protection hidden="1"/>
    </xf>
    <xf numFmtId="0" fontId="16" fillId="0" borderId="0" xfId="0" applyFont="1" applyBorder="1" applyAlignment="1" applyProtection="1">
      <alignment horizontal="left" vertical="center" wrapText="1"/>
      <protection hidden="1"/>
    </xf>
    <xf numFmtId="0" fontId="16" fillId="0" borderId="0" xfId="0" applyFont="1" applyFill="1" applyBorder="1" applyAlignment="1" applyProtection="1">
      <alignment horizontal="center" vertical="center" wrapText="1"/>
      <protection hidden="1"/>
    </xf>
    <xf numFmtId="0" fontId="2" fillId="0" borderId="0" xfId="0" applyFont="1" applyBorder="1" applyAlignment="1" applyProtection="1">
      <alignment horizontal="center"/>
      <protection hidden="1"/>
    </xf>
    <xf numFmtId="0" fontId="16" fillId="0" borderId="0" xfId="0" applyFont="1" applyFill="1" applyBorder="1" applyAlignment="1" applyProtection="1">
      <alignment vertical="center" wrapText="1"/>
      <protection hidden="1"/>
    </xf>
    <xf numFmtId="0" fontId="11" fillId="0" borderId="0" xfId="0" applyFont="1" applyAlignment="1" applyProtection="1">
      <alignment horizontal="left" vertical="center"/>
      <protection hidden="1"/>
    </xf>
    <xf numFmtId="0" fontId="21"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0" fillId="0" borderId="0" xfId="0" applyAlignment="1" applyProtection="1">
      <alignment horizontal="left"/>
      <protection hidden="1"/>
    </xf>
    <xf numFmtId="0" fontId="0" fillId="0" borderId="4" xfId="0" applyBorder="1" applyProtection="1">
      <protection hidden="1"/>
    </xf>
    <xf numFmtId="0" fontId="0" fillId="0" borderId="0" xfId="0" applyAlignment="1" applyProtection="1">
      <alignment horizontal="left" vertical="top" wrapText="1"/>
      <protection hidden="1"/>
    </xf>
    <xf numFmtId="49" fontId="14" fillId="0" borderId="0" xfId="0" applyNumberFormat="1" applyFont="1" applyAlignment="1" applyProtection="1">
      <alignment vertical="top" wrapText="1"/>
      <protection hidden="1"/>
    </xf>
    <xf numFmtId="0" fontId="7" fillId="2" borderId="7" xfId="0" applyFont="1" applyFill="1" applyBorder="1" applyAlignment="1" applyProtection="1">
      <alignment vertical="center"/>
      <protection hidden="1"/>
    </xf>
    <xf numFmtId="0" fontId="28"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17" fillId="0" borderId="4" xfId="0" applyFont="1" applyBorder="1" applyAlignment="1" applyProtection="1">
      <alignment horizontal="center"/>
      <protection hidden="1"/>
    </xf>
    <xf numFmtId="0" fontId="22" fillId="0" borderId="4" xfId="0" applyFont="1" applyBorder="1" applyAlignment="1" applyProtection="1">
      <alignment horizontal="left"/>
      <protection hidden="1"/>
    </xf>
    <xf numFmtId="0" fontId="17" fillId="0" borderId="4" xfId="0" applyFont="1" applyBorder="1" applyAlignment="1" applyProtection="1">
      <alignment horizontal="left"/>
      <protection hidden="1"/>
    </xf>
    <xf numFmtId="0" fontId="27" fillId="0" borderId="4" xfId="1" applyFill="1" applyBorder="1" applyAlignment="1" applyProtection="1">
      <alignment horizontal="center" vertical="center"/>
      <protection hidden="1"/>
    </xf>
    <xf numFmtId="0" fontId="17" fillId="0" borderId="0" xfId="0" applyFont="1" applyProtection="1">
      <protection hidden="1"/>
    </xf>
    <xf numFmtId="0" fontId="27" fillId="0" borderId="0" xfId="1" applyFill="1" applyBorder="1" applyAlignment="1" applyProtection="1">
      <protection hidden="1"/>
    </xf>
    <xf numFmtId="0" fontId="33" fillId="0" borderId="0" xfId="0" applyFont="1" applyAlignment="1" applyProtection="1">
      <alignment vertical="center"/>
      <protection hidden="1"/>
    </xf>
    <xf numFmtId="0" fontId="33" fillId="0" borderId="0" xfId="0" applyFont="1" applyProtection="1">
      <protection hidden="1"/>
    </xf>
    <xf numFmtId="0" fontId="30" fillId="9" borderId="4" xfId="0" applyFont="1" applyFill="1" applyBorder="1" applyAlignment="1" applyProtection="1">
      <alignment horizontal="center"/>
      <protection hidden="1"/>
    </xf>
    <xf numFmtId="0" fontId="22" fillId="12" borderId="0" xfId="0" applyFont="1" applyFill="1" applyProtection="1">
      <protection hidden="1"/>
    </xf>
    <xf numFmtId="0" fontId="0" fillId="12" borderId="0" xfId="0" applyFill="1" applyProtection="1">
      <protection hidden="1"/>
    </xf>
    <xf numFmtId="0" fontId="31" fillId="12" borderId="0" xfId="0" applyFont="1" applyFill="1" applyProtection="1">
      <protection hidden="1"/>
    </xf>
    <xf numFmtId="0" fontId="22" fillId="12" borderId="0" xfId="0" applyFont="1" applyFill="1" applyAlignment="1" applyProtection="1">
      <alignment horizontal="right" vertical="top" wrapText="1"/>
      <protection hidden="1"/>
    </xf>
    <xf numFmtId="0" fontId="34" fillId="13" borderId="0" xfId="0" applyFont="1" applyFill="1" applyProtection="1">
      <protection hidden="1"/>
    </xf>
    <xf numFmtId="0" fontId="25" fillId="13" borderId="0" xfId="0" applyFont="1" applyFill="1" applyProtection="1">
      <protection hidden="1"/>
    </xf>
    <xf numFmtId="0" fontId="35" fillId="13" borderId="0" xfId="0" applyFont="1" applyFill="1" applyProtection="1">
      <protection hidden="1"/>
    </xf>
    <xf numFmtId="0" fontId="7" fillId="3"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vertical="center" wrapText="1"/>
      <protection hidden="1"/>
    </xf>
    <xf numFmtId="0" fontId="27" fillId="8" borderId="4" xfId="1" applyFill="1" applyBorder="1" applyAlignment="1" applyProtection="1">
      <alignment horizontal="left"/>
      <protection locked="0"/>
    </xf>
    <xf numFmtId="0" fontId="6" fillId="0" borderId="4" xfId="0" applyFont="1" applyBorder="1" applyAlignment="1" applyProtection="1">
      <alignment horizontal="center" vertical="center"/>
      <protection locked="0"/>
    </xf>
    <xf numFmtId="0" fontId="0" fillId="0" borderId="4" xfId="0" applyNumberFormat="1" applyBorder="1" applyAlignment="1" applyProtection="1">
      <alignment horizontal="center"/>
      <protection locked="0"/>
    </xf>
    <xf numFmtId="0" fontId="11" fillId="0" borderId="0" xfId="0" applyFont="1" applyAlignment="1" applyProtection="1">
      <alignment horizontal="right" vertical="center"/>
      <protection hidden="1"/>
    </xf>
    <xf numFmtId="0" fontId="0" fillId="0" borderId="4" xfId="0" applyFill="1" applyBorder="1" applyAlignment="1" applyProtection="1">
      <alignment horizontal="left"/>
      <protection locked="0"/>
    </xf>
    <xf numFmtId="0" fontId="12" fillId="0" borderId="0" xfId="0" applyFont="1" applyFill="1" applyAlignment="1" applyProtection="1">
      <alignment vertical="top"/>
      <protection hidden="1"/>
    </xf>
    <xf numFmtId="0" fontId="1" fillId="0" borderId="0" xfId="0" applyFont="1" applyFill="1" applyAlignment="1" applyProtection="1">
      <alignment vertical="top"/>
      <protection hidden="1"/>
    </xf>
    <xf numFmtId="0" fontId="2" fillId="0" borderId="0" xfId="0" applyFont="1" applyFill="1" applyBorder="1" applyAlignment="1" applyProtection="1">
      <alignment vertical="top"/>
      <protection hidden="1"/>
    </xf>
    <xf numFmtId="0" fontId="16" fillId="0" borderId="0" xfId="0" applyFont="1" applyFill="1" applyBorder="1" applyAlignment="1" applyProtection="1">
      <alignment horizontal="left" vertical="top" wrapText="1"/>
      <protection hidden="1"/>
    </xf>
    <xf numFmtId="0" fontId="2" fillId="0" borderId="0" xfId="0" applyFont="1" applyFill="1" applyAlignment="1" applyProtection="1">
      <alignment vertical="top"/>
      <protection hidden="1"/>
    </xf>
    <xf numFmtId="0" fontId="7" fillId="5" borderId="4" xfId="0" applyFont="1" applyFill="1" applyBorder="1" applyAlignment="1" applyProtection="1">
      <alignment horizontal="center" vertical="center"/>
      <protection hidden="1"/>
    </xf>
    <xf numFmtId="0" fontId="0" fillId="0" borderId="9" xfId="0" applyNumberFormat="1" applyBorder="1" applyAlignment="1" applyProtection="1">
      <alignment horizontal="center"/>
      <protection locked="0"/>
    </xf>
    <xf numFmtId="0" fontId="0" fillId="8" borderId="9" xfId="0" applyFill="1" applyBorder="1" applyAlignment="1" applyProtection="1">
      <alignment horizontal="left"/>
      <protection locked="0"/>
    </xf>
    <xf numFmtId="0" fontId="6" fillId="0" borderId="9" xfId="0" applyFont="1" applyBorder="1" applyAlignment="1" applyProtection="1">
      <alignment vertical="center"/>
      <protection locked="0"/>
    </xf>
    <xf numFmtId="0" fontId="0" fillId="0" borderId="9" xfId="0" applyBorder="1" applyProtection="1">
      <protection locked="0"/>
    </xf>
    <xf numFmtId="0" fontId="0" fillId="10" borderId="9"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8" borderId="9" xfId="0" applyFill="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7" fillId="0" borderId="7" xfId="0" applyFont="1" applyBorder="1" applyAlignment="1" applyProtection="1">
      <alignment horizontal="center"/>
      <protection hidden="1"/>
    </xf>
    <xf numFmtId="0" fontId="7" fillId="0" borderId="0" xfId="0" applyFont="1" applyAlignment="1" applyProtection="1">
      <alignment horizontal="center" vertical="center" wrapText="1"/>
      <protection hidden="1"/>
    </xf>
    <xf numFmtId="0" fontId="38" fillId="0" borderId="4" xfId="0" applyFont="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20" fillId="4"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protection hidden="1"/>
    </xf>
    <xf numFmtId="0" fontId="0" fillId="0" borderId="4" xfId="0" applyBorder="1" applyAlignment="1" applyProtection="1">
      <alignment horizontal="center" vertical="center" wrapText="1"/>
      <protection hidden="1"/>
    </xf>
    <xf numFmtId="0" fontId="39" fillId="0" borderId="4" xfId="0" applyFont="1"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Alignment="1" applyProtection="1">
      <protection hidden="1"/>
    </xf>
    <xf numFmtId="0" fontId="14" fillId="0" borderId="0" xfId="0" applyFont="1" applyProtection="1">
      <protection hidden="1"/>
    </xf>
    <xf numFmtId="49" fontId="14" fillId="0" borderId="0" xfId="0" applyNumberFormat="1" applyFont="1" applyAlignment="1" applyProtection="1">
      <alignment vertical="top"/>
      <protection hidden="1"/>
    </xf>
    <xf numFmtId="0" fontId="14" fillId="0" borderId="0" xfId="0" applyFont="1" applyAlignment="1" applyProtection="1">
      <alignment vertical="top" wrapText="1"/>
      <protection hidden="1"/>
    </xf>
    <xf numFmtId="0" fontId="14" fillId="0" borderId="0" xfId="0" applyFont="1" applyAlignment="1" applyProtection="1">
      <alignment horizontal="right"/>
      <protection hidden="1"/>
    </xf>
    <xf numFmtId="0" fontId="0" fillId="13" borderId="4" xfId="0" applyFill="1" applyBorder="1" applyAlignment="1" applyProtection="1">
      <alignment horizontal="left" vertical="top"/>
      <protection hidden="1"/>
    </xf>
    <xf numFmtId="0" fontId="0" fillId="13" borderId="8" xfId="0" applyFill="1" applyBorder="1" applyAlignment="1" applyProtection="1">
      <alignment horizontal="left" vertical="top"/>
      <protection hidden="1"/>
    </xf>
    <xf numFmtId="0" fontId="0" fillId="13" borderId="8" xfId="0" applyFill="1" applyBorder="1" applyAlignment="1" applyProtection="1">
      <alignment horizontal="center" vertical="top" wrapText="1"/>
      <protection hidden="1"/>
    </xf>
    <xf numFmtId="0" fontId="0" fillId="13" borderId="4" xfId="0" applyFill="1" applyBorder="1" applyAlignment="1" applyProtection="1">
      <alignment horizontal="center" vertical="top"/>
      <protection hidden="1"/>
    </xf>
    <xf numFmtId="0" fontId="7" fillId="11" borderId="6" xfId="0" applyFont="1" applyFill="1" applyBorder="1" applyAlignment="1" applyProtection="1">
      <alignment horizontal="center" vertical="center" wrapText="1"/>
      <protection hidden="1"/>
    </xf>
    <xf numFmtId="0" fontId="37" fillId="0" borderId="29" xfId="0" applyFont="1" applyBorder="1" applyAlignment="1" applyProtection="1">
      <alignment horizontal="center"/>
      <protection hidden="1"/>
    </xf>
    <xf numFmtId="0" fontId="0" fillId="0" borderId="4" xfId="0" applyFill="1"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15" fillId="2" borderId="19" xfId="0" applyFont="1" applyFill="1" applyBorder="1" applyAlignment="1" applyProtection="1">
      <alignment horizontal="left" vertical="center" wrapText="1" indent="3"/>
      <protection hidden="1"/>
    </xf>
    <xf numFmtId="0" fontId="6" fillId="0" borderId="30" xfId="0" applyFont="1" applyBorder="1" applyAlignment="1" applyProtection="1">
      <alignment horizontal="center" vertical="center"/>
      <protection locked="0"/>
    </xf>
    <xf numFmtId="0" fontId="0" fillId="8" borderId="4" xfId="0" applyFill="1" applyBorder="1" applyAlignment="1" applyProtection="1">
      <alignment vertical="top" wrapText="1"/>
      <protection locked="0"/>
    </xf>
    <xf numFmtId="0" fontId="22" fillId="12" borderId="0" xfId="0" applyFont="1" applyFill="1" applyAlignment="1" applyProtection="1">
      <alignment horizontal="left" vertical="top" wrapText="1"/>
      <protection hidden="1"/>
    </xf>
    <xf numFmtId="0" fontId="11"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41" fillId="5" borderId="4" xfId="0" applyFont="1" applyFill="1" applyBorder="1" applyAlignment="1" applyProtection="1">
      <alignment horizontal="left" vertical="center" wrapText="1" indent="3"/>
      <protection hidden="1"/>
    </xf>
    <xf numFmtId="0" fontId="7" fillId="2" borderId="4"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left" vertical="center" wrapText="1" indent="2"/>
      <protection hidden="1"/>
    </xf>
    <xf numFmtId="0" fontId="30" fillId="7" borderId="4" xfId="0" applyFont="1" applyFill="1" applyBorder="1" applyAlignment="1" applyProtection="1">
      <alignment horizontal="left" vertical="center" wrapText="1" indent="3"/>
      <protection hidden="1"/>
    </xf>
    <xf numFmtId="0" fontId="10" fillId="5" borderId="4" xfId="0" applyFont="1" applyFill="1" applyBorder="1" applyAlignment="1" applyProtection="1">
      <alignment horizontal="left" vertical="center" wrapText="1" indent="2"/>
      <protection hidden="1"/>
    </xf>
    <xf numFmtId="0" fontId="7" fillId="5" borderId="4" xfId="0" applyFont="1"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wrapText="1"/>
      <protection hidden="1"/>
    </xf>
    <xf numFmtId="0" fontId="20" fillId="4" borderId="4"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17" fillId="8" borderId="4" xfId="0" applyFont="1" applyFill="1" applyBorder="1" applyAlignment="1" applyProtection="1">
      <alignment horizontal="left" vertical="top" wrapText="1"/>
      <protection locked="0"/>
    </xf>
    <xf numFmtId="0" fontId="17" fillId="8" borderId="9" xfId="0" applyFont="1" applyFill="1" applyBorder="1" applyAlignment="1" applyProtection="1">
      <alignment horizontal="left" vertical="top" wrapText="1"/>
      <protection locked="0"/>
    </xf>
    <xf numFmtId="0" fontId="7" fillId="7" borderId="4"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0" fillId="8" borderId="4" xfId="0" applyFill="1" applyBorder="1" applyAlignment="1" applyProtection="1">
      <alignment horizontal="left" vertical="top" wrapText="1"/>
      <protection locked="0"/>
    </xf>
    <xf numFmtId="0" fontId="0" fillId="8" borderId="9" xfId="0" applyFill="1" applyBorder="1" applyAlignment="1" applyProtection="1">
      <alignment horizontal="left" vertical="top" wrapText="1"/>
      <protection locked="0"/>
    </xf>
    <xf numFmtId="0" fontId="18" fillId="0" borderId="4" xfId="0" applyFont="1" applyFill="1" applyBorder="1" applyAlignment="1" applyProtection="1">
      <alignment horizontal="center" vertical="top"/>
      <protection locked="0"/>
    </xf>
    <xf numFmtId="0" fontId="18" fillId="0" borderId="9" xfId="0" applyFont="1" applyFill="1" applyBorder="1" applyAlignment="1" applyProtection="1">
      <alignment horizontal="center" vertical="top"/>
      <protection locked="0"/>
    </xf>
    <xf numFmtId="0" fontId="17" fillId="8" borderId="6" xfId="0" applyFont="1" applyFill="1" applyBorder="1" applyAlignment="1" applyProtection="1">
      <alignment horizontal="left" vertical="top" wrapText="1"/>
      <protection locked="0"/>
    </xf>
    <xf numFmtId="0" fontId="17" fillId="8" borderId="10" xfId="0" applyFont="1" applyFill="1" applyBorder="1" applyAlignment="1" applyProtection="1">
      <alignment horizontal="left" vertical="top" wrapText="1"/>
      <protection locked="0"/>
    </xf>
    <xf numFmtId="0" fontId="10" fillId="3" borderId="3"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center" vertical="center" wrapText="1"/>
      <protection hidden="1"/>
    </xf>
    <xf numFmtId="0" fontId="7" fillId="7" borderId="4" xfId="0" applyFont="1" applyFill="1" applyBorder="1" applyAlignment="1" applyProtection="1">
      <alignment horizontal="center" vertical="center"/>
      <protection hidden="1"/>
    </xf>
    <xf numFmtId="0" fontId="10" fillId="7" borderId="4" xfId="0" applyFont="1" applyFill="1" applyBorder="1" applyAlignment="1" applyProtection="1">
      <alignment horizontal="left" vertical="center" wrapText="1" indent="2"/>
      <protection hidden="1"/>
    </xf>
    <xf numFmtId="0" fontId="8" fillId="2" borderId="1" xfId="0" applyFont="1" applyFill="1" applyBorder="1" applyAlignment="1" applyProtection="1">
      <alignment horizontal="center" vertical="center"/>
      <protection hidden="1"/>
    </xf>
    <xf numFmtId="0" fontId="8" fillId="2" borderId="7" xfId="0" applyFont="1" applyFill="1" applyBorder="1" applyAlignment="1" applyProtection="1">
      <alignment horizontal="center" vertical="center"/>
      <protection hidden="1"/>
    </xf>
    <xf numFmtId="0" fontId="15" fillId="2" borderId="2" xfId="0" applyFont="1" applyFill="1" applyBorder="1" applyAlignment="1" applyProtection="1">
      <alignment horizontal="left" vertical="center" indent="2"/>
      <protection hidden="1"/>
    </xf>
    <xf numFmtId="0" fontId="7" fillId="2" borderId="4" xfId="0" applyFont="1" applyFill="1" applyBorder="1" applyAlignment="1" applyProtection="1">
      <alignment horizontal="center" vertical="center"/>
      <protection hidden="1"/>
    </xf>
    <xf numFmtId="0" fontId="15" fillId="2" borderId="18" xfId="0" applyFont="1" applyFill="1" applyBorder="1" applyAlignment="1" applyProtection="1">
      <alignment horizontal="left" vertical="center" wrapText="1"/>
      <protection hidden="1"/>
    </xf>
    <xf numFmtId="0" fontId="15" fillId="2" borderId="19" xfId="0" applyFont="1" applyFill="1" applyBorder="1" applyAlignment="1" applyProtection="1">
      <alignment horizontal="left" vertical="center" wrapText="1"/>
      <protection hidden="1"/>
    </xf>
    <xf numFmtId="0" fontId="7" fillId="7" borderId="6"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40" fillId="0" borderId="4"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0" borderId="4" xfId="0" applyBorder="1" applyAlignment="1" applyProtection="1">
      <alignment vertical="top" wrapText="1"/>
      <protection hidden="1"/>
    </xf>
    <xf numFmtId="0" fontId="25" fillId="0" borderId="23" xfId="0" applyFont="1" applyBorder="1" applyAlignment="1" applyProtection="1">
      <alignment horizontal="center" vertical="center"/>
      <protection hidden="1"/>
    </xf>
    <xf numFmtId="0" fontId="26" fillId="0" borderId="0" xfId="0" applyFont="1" applyAlignment="1" applyProtection="1">
      <alignment horizontal="center"/>
      <protection hidden="1"/>
    </xf>
    <xf numFmtId="0" fontId="0" fillId="0" borderId="4" xfId="0" applyBorder="1" applyAlignment="1" applyProtection="1">
      <alignment horizontal="left" vertical="center" wrapText="1"/>
      <protection hidden="1"/>
    </xf>
    <xf numFmtId="0" fontId="0" fillId="0" borderId="4" xfId="0" applyBorder="1" applyAlignment="1" applyProtection="1">
      <alignment horizontal="center" vertical="center" wrapText="1"/>
      <protection hidden="1"/>
    </xf>
    <xf numFmtId="0" fontId="24" fillId="0" borderId="0" xfId="0" applyFont="1" applyAlignment="1" applyProtection="1">
      <alignment horizontal="center"/>
      <protection hidden="1"/>
    </xf>
    <xf numFmtId="0" fontId="32" fillId="0" borderId="0" xfId="0" applyFont="1" applyAlignment="1" applyProtection="1">
      <alignment horizontal="center" vertical="center"/>
      <protection hidden="1"/>
    </xf>
    <xf numFmtId="0" fontId="7" fillId="5" borderId="13" xfId="0" applyFont="1"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vertical="center" wrapText="1"/>
      <protection hidden="1"/>
    </xf>
    <xf numFmtId="0" fontId="7" fillId="5" borderId="20" xfId="0" applyFont="1" applyFill="1" applyBorder="1" applyAlignment="1" applyProtection="1">
      <alignment horizontal="center" vertical="center" wrapText="1"/>
      <protection hidden="1"/>
    </xf>
    <xf numFmtId="0" fontId="7" fillId="5" borderId="5" xfId="0" applyFont="1" applyFill="1" applyBorder="1" applyAlignment="1" applyProtection="1">
      <alignment horizontal="center" vertical="center" wrapText="1"/>
      <protection hidden="1"/>
    </xf>
    <xf numFmtId="0" fontId="36" fillId="5" borderId="24" xfId="0" applyFont="1" applyFill="1" applyBorder="1" applyAlignment="1" applyProtection="1">
      <alignment horizontal="left" vertical="center" wrapText="1" indent="3"/>
      <protection hidden="1"/>
    </xf>
    <xf numFmtId="0" fontId="36" fillId="5" borderId="27" xfId="0" applyFont="1" applyFill="1" applyBorder="1" applyAlignment="1" applyProtection="1">
      <alignment horizontal="left" vertical="center" wrapText="1" indent="3"/>
      <protection hidden="1"/>
    </xf>
    <xf numFmtId="0" fontId="8" fillId="2" borderId="24" xfId="0" applyFont="1" applyFill="1" applyBorder="1" applyAlignment="1" applyProtection="1">
      <alignment horizontal="center" vertical="center"/>
      <protection hidden="1"/>
    </xf>
    <xf numFmtId="0" fontId="8" fillId="2" borderId="25" xfId="0" applyFont="1" applyFill="1" applyBorder="1" applyAlignment="1" applyProtection="1">
      <alignment horizontal="center" vertical="center"/>
      <protection hidden="1"/>
    </xf>
    <xf numFmtId="0" fontId="15" fillId="2" borderId="24" xfId="0" applyFont="1" applyFill="1" applyBorder="1" applyAlignment="1" applyProtection="1">
      <alignment horizontal="left" vertical="center" indent="2"/>
      <protection hidden="1"/>
    </xf>
    <xf numFmtId="0" fontId="15" fillId="2" borderId="27" xfId="0" applyFont="1" applyFill="1" applyBorder="1" applyAlignment="1" applyProtection="1">
      <alignment horizontal="left" vertical="center" indent="2"/>
      <protection hidden="1"/>
    </xf>
    <xf numFmtId="0" fontId="15" fillId="2" borderId="28" xfId="0" applyFont="1" applyFill="1" applyBorder="1" applyAlignment="1" applyProtection="1">
      <alignment horizontal="left" vertical="center" indent="2"/>
      <protection hidden="1"/>
    </xf>
    <xf numFmtId="0" fontId="10" fillId="3" borderId="28" xfId="0" applyFont="1" applyFill="1" applyBorder="1" applyAlignment="1" applyProtection="1">
      <alignment horizontal="center" vertical="center" wrapText="1"/>
      <protection hidden="1"/>
    </xf>
    <xf numFmtId="0" fontId="10" fillId="3" borderId="17"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15" fillId="2" borderId="18" xfId="0" applyFont="1" applyFill="1" applyBorder="1" applyAlignment="1" applyProtection="1">
      <alignment horizontal="left" vertical="center" wrapText="1" indent="3"/>
      <protection hidden="1"/>
    </xf>
    <xf numFmtId="0" fontId="15" fillId="2" borderId="19" xfId="0" applyFont="1" applyFill="1" applyBorder="1" applyAlignment="1" applyProtection="1">
      <alignment horizontal="left" vertical="center" wrapText="1" indent="3"/>
      <protection hidden="1"/>
    </xf>
    <xf numFmtId="0" fontId="8" fillId="3" borderId="14" xfId="0" applyFont="1" applyFill="1" applyBorder="1" applyAlignment="1" applyProtection="1">
      <alignment horizontal="center" vertical="center" wrapText="1"/>
      <protection hidden="1"/>
    </xf>
    <xf numFmtId="0" fontId="8" fillId="3" borderId="26"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wrapText="1"/>
      <protection hidden="1"/>
    </xf>
    <xf numFmtId="0" fontId="8" fillId="3" borderId="21" xfId="0" applyFont="1" applyFill="1" applyBorder="1" applyAlignment="1" applyProtection="1">
      <alignment horizontal="center" vertical="center" wrapText="1"/>
      <protection hidden="1"/>
    </xf>
    <xf numFmtId="0" fontId="8" fillId="3" borderId="16" xfId="0" applyFont="1" applyFill="1" applyBorder="1" applyAlignment="1" applyProtection="1">
      <alignment horizontal="center" vertical="center" wrapText="1"/>
      <protection hidden="1"/>
    </xf>
    <xf numFmtId="0" fontId="8" fillId="3" borderId="22"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cellXfs>
  <cellStyles count="2">
    <cellStyle name="Hipervínculo" xfId="1" builtinId="8"/>
    <cellStyle name="Normal" xfId="0" builtinId="0"/>
  </cellStyles>
  <dxfs count="3">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67</xdr:col>
      <xdr:colOff>0</xdr:colOff>
      <xdr:row>0</xdr:row>
      <xdr:rowOff>57150</xdr:rowOff>
    </xdr:from>
    <xdr:to>
      <xdr:col>67</xdr:col>
      <xdr:colOff>0</xdr:colOff>
      <xdr:row>2</xdr:row>
      <xdr:rowOff>38100</xdr:rowOff>
    </xdr:to>
    <xdr:pic>
      <xdr:nvPicPr>
        <xdr:cNvPr id="2" name="Imagen 9">
          <a:extLst>
            <a:ext uri="{FF2B5EF4-FFF2-40B4-BE49-F238E27FC236}">
              <a16:creationId xmlns:a16="http://schemas.microsoft.com/office/drawing/2014/main" id="{8A557103-03ED-44D3-9B00-C3A246A5E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60950475" y="57150"/>
          <a:ext cx="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340427</xdr:colOff>
      <xdr:row>0</xdr:row>
      <xdr:rowOff>78441</xdr:rowOff>
    </xdr:from>
    <xdr:to>
      <xdr:col>13</xdr:col>
      <xdr:colOff>1562430</xdr:colOff>
      <xdr:row>2</xdr:row>
      <xdr:rowOff>191781</xdr:rowOff>
    </xdr:to>
    <xdr:pic>
      <xdr:nvPicPr>
        <xdr:cNvPr id="6" name="Imagen 9">
          <a:extLst>
            <a:ext uri="{FF2B5EF4-FFF2-40B4-BE49-F238E27FC236}">
              <a16:creationId xmlns:a16="http://schemas.microsoft.com/office/drawing/2014/main" id="{C4DEC1CD-6B4C-415B-B400-60FD45499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3496133" y="78441"/>
          <a:ext cx="1222003" cy="53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336177</xdr:colOff>
      <xdr:row>1</xdr:row>
      <xdr:rowOff>226552</xdr:rowOff>
    </xdr:to>
    <xdr:pic>
      <xdr:nvPicPr>
        <xdr:cNvPr id="7" name="Imagen 1">
          <a:extLst>
            <a:ext uri="{FF2B5EF4-FFF2-40B4-BE49-F238E27FC236}">
              <a16:creationId xmlns:a16="http://schemas.microsoft.com/office/drawing/2014/main" id="{D7BF1044-B377-482F-8433-0F2160A5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291853" cy="28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62</xdr:col>
      <xdr:colOff>0</xdr:colOff>
      <xdr:row>0</xdr:row>
      <xdr:rowOff>57150</xdr:rowOff>
    </xdr:from>
    <xdr:to>
      <xdr:col>62</xdr:col>
      <xdr:colOff>0</xdr:colOff>
      <xdr:row>2</xdr:row>
      <xdr:rowOff>38100</xdr:rowOff>
    </xdr:to>
    <xdr:pic>
      <xdr:nvPicPr>
        <xdr:cNvPr id="2" name="Imagen 9">
          <a:extLst>
            <a:ext uri="{FF2B5EF4-FFF2-40B4-BE49-F238E27FC236}">
              <a16:creationId xmlns:a16="http://schemas.microsoft.com/office/drawing/2014/main" id="{27A7CBEB-6CCB-49FE-A90F-9129F19EE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0923270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2913858</xdr:colOff>
      <xdr:row>0</xdr:row>
      <xdr:rowOff>104775</xdr:rowOff>
    </xdr:from>
    <xdr:to>
      <xdr:col>2</xdr:col>
      <xdr:colOff>4135861</xdr:colOff>
      <xdr:row>3</xdr:row>
      <xdr:rowOff>5764</xdr:rowOff>
    </xdr:to>
    <xdr:pic>
      <xdr:nvPicPr>
        <xdr:cNvPr id="4" name="Imagen 9">
          <a:extLst>
            <a:ext uri="{FF2B5EF4-FFF2-40B4-BE49-F238E27FC236}">
              <a16:creationId xmlns:a16="http://schemas.microsoft.com/office/drawing/2014/main" id="{142EBAB3-2B20-43DF-A0A2-07019D9F5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1314908" y="104775"/>
          <a:ext cx="1222003" cy="53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125442</xdr:rowOff>
    </xdr:from>
    <xdr:to>
      <xdr:col>1</xdr:col>
      <xdr:colOff>119903</xdr:colOff>
      <xdr:row>1</xdr:row>
      <xdr:rowOff>224311</xdr:rowOff>
    </xdr:to>
    <xdr:pic>
      <xdr:nvPicPr>
        <xdr:cNvPr id="8" name="Imagen 1">
          <a:extLst>
            <a:ext uri="{FF2B5EF4-FFF2-40B4-BE49-F238E27FC236}">
              <a16:creationId xmlns:a16="http://schemas.microsoft.com/office/drawing/2014/main" id="{4B613A21-AFDF-4D60-A72A-CF454B774D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125442"/>
          <a:ext cx="4291853" cy="28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790416</xdr:colOff>
      <xdr:row>0</xdr:row>
      <xdr:rowOff>179869</xdr:rowOff>
    </xdr:from>
    <xdr:to>
      <xdr:col>16</xdr:col>
      <xdr:colOff>613858</xdr:colOff>
      <xdr:row>1</xdr:row>
      <xdr:rowOff>127683</xdr:rowOff>
    </xdr:to>
    <xdr:pic>
      <xdr:nvPicPr>
        <xdr:cNvPr id="2" name="Imagen 9">
          <a:extLst>
            <a:ext uri="{FF2B5EF4-FFF2-40B4-BE49-F238E27FC236}">
              <a16:creationId xmlns:a16="http://schemas.microsoft.com/office/drawing/2014/main" id="{1F6E2196-F3DD-4BD9-B702-13ED0B8DEB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6452237" y="179869"/>
          <a:ext cx="1184157" cy="53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133946</xdr:colOff>
      <xdr:row>0</xdr:row>
      <xdr:rowOff>162166</xdr:rowOff>
    </xdr:from>
    <xdr:to>
      <xdr:col>4</xdr:col>
      <xdr:colOff>477325</xdr:colOff>
      <xdr:row>0</xdr:row>
      <xdr:rowOff>510514</xdr:rowOff>
    </xdr:to>
    <xdr:pic>
      <xdr:nvPicPr>
        <xdr:cNvPr id="3" name="Imagen 1">
          <a:extLst>
            <a:ext uri="{FF2B5EF4-FFF2-40B4-BE49-F238E27FC236}">
              <a16:creationId xmlns:a16="http://schemas.microsoft.com/office/drawing/2014/main" id="{6CFAB667-648C-41C3-9FBF-115A095B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946" y="162166"/>
          <a:ext cx="4105754" cy="34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54</xdr:col>
      <xdr:colOff>0</xdr:colOff>
      <xdr:row>0</xdr:row>
      <xdr:rowOff>57150</xdr:rowOff>
    </xdr:from>
    <xdr:to>
      <xdr:col>54</xdr:col>
      <xdr:colOff>0</xdr:colOff>
      <xdr:row>2</xdr:row>
      <xdr:rowOff>38100</xdr:rowOff>
    </xdr:to>
    <xdr:pic>
      <xdr:nvPicPr>
        <xdr:cNvPr id="2" name="Imagen 9">
          <a:extLst>
            <a:ext uri="{FF2B5EF4-FFF2-40B4-BE49-F238E27FC236}">
              <a16:creationId xmlns:a16="http://schemas.microsoft.com/office/drawing/2014/main" id="{D3B52F67-8F9A-4C6D-8E35-478EA0AD5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7860030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340427</xdr:colOff>
      <xdr:row>0</xdr:row>
      <xdr:rowOff>78441</xdr:rowOff>
    </xdr:from>
    <xdr:to>
      <xdr:col>13</xdr:col>
      <xdr:colOff>1562430</xdr:colOff>
      <xdr:row>2</xdr:row>
      <xdr:rowOff>191781</xdr:rowOff>
    </xdr:to>
    <xdr:pic>
      <xdr:nvPicPr>
        <xdr:cNvPr id="3" name="Imagen 9">
          <a:extLst>
            <a:ext uri="{FF2B5EF4-FFF2-40B4-BE49-F238E27FC236}">
              <a16:creationId xmlns:a16="http://schemas.microsoft.com/office/drawing/2014/main" id="{13EBA9EB-B91E-4F3A-B093-42C4C1D95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3484927" y="78441"/>
          <a:ext cx="1222003" cy="541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336177</xdr:colOff>
      <xdr:row>1</xdr:row>
      <xdr:rowOff>226552</xdr:rowOff>
    </xdr:to>
    <xdr:pic>
      <xdr:nvPicPr>
        <xdr:cNvPr id="4" name="Imagen 1">
          <a:extLst>
            <a:ext uri="{FF2B5EF4-FFF2-40B4-BE49-F238E27FC236}">
              <a16:creationId xmlns:a16="http://schemas.microsoft.com/office/drawing/2014/main" id="{07F3DD62-3DB4-4CD4-97C8-357FBF9719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298577" cy="28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9"/>
  <sheetViews>
    <sheetView showGridLines="0" tabSelected="1" workbookViewId="0"/>
  </sheetViews>
  <sheetFormatPr baseColWidth="10" defaultRowHeight="15" x14ac:dyDescent="0.25"/>
  <cols>
    <col min="1" max="1" width="5.5703125" style="2" customWidth="1"/>
    <col min="2" max="2" width="4" style="2" customWidth="1"/>
    <col min="3" max="3" width="5.85546875" style="2" customWidth="1"/>
    <col min="4" max="4" width="38.85546875" style="2" customWidth="1"/>
    <col min="5" max="5" width="70" style="2" customWidth="1"/>
    <col min="6" max="6" width="18.140625" style="2" customWidth="1"/>
    <col min="7" max="7" width="5.85546875" style="2" customWidth="1"/>
    <col min="8" max="16384" width="11.42578125" style="2"/>
  </cols>
  <sheetData>
    <row r="1" spans="1:7" ht="35.25" customHeight="1" x14ac:dyDescent="0.25">
      <c r="B1" s="47" t="s">
        <v>102</v>
      </c>
    </row>
    <row r="2" spans="1:7" ht="18.75" x14ac:dyDescent="0.25">
      <c r="A2" s="115" t="s">
        <v>11</v>
      </c>
      <c r="B2" s="115"/>
      <c r="C2" s="115"/>
      <c r="D2" s="115"/>
      <c r="E2" s="115"/>
      <c r="F2" s="115"/>
      <c r="G2" s="115"/>
    </row>
    <row r="3" spans="1:7" ht="18.75" customHeight="1" x14ac:dyDescent="0.25">
      <c r="B3" s="48"/>
    </row>
    <row r="4" spans="1:7" ht="21" x14ac:dyDescent="0.25">
      <c r="A4" s="116" t="s">
        <v>186</v>
      </c>
      <c r="B4" s="116"/>
      <c r="C4" s="116"/>
      <c r="D4" s="116"/>
      <c r="E4" s="116"/>
      <c r="F4" s="116"/>
      <c r="G4" s="116"/>
    </row>
    <row r="5" spans="1:7" ht="17.25" customHeight="1" x14ac:dyDescent="0.25">
      <c r="B5" s="117" t="s">
        <v>103</v>
      </c>
      <c r="C5" s="117"/>
      <c r="D5" s="117"/>
      <c r="E5" s="117"/>
      <c r="F5" s="117"/>
    </row>
    <row r="7" spans="1:7" ht="15.75" x14ac:dyDescent="0.25">
      <c r="C7" s="57" t="s">
        <v>104</v>
      </c>
      <c r="D7" s="57" t="s">
        <v>111</v>
      </c>
      <c r="E7" s="57" t="s">
        <v>106</v>
      </c>
      <c r="F7" s="57" t="s">
        <v>109</v>
      </c>
    </row>
    <row r="8" spans="1:7" ht="15.75" x14ac:dyDescent="0.25">
      <c r="C8" s="49">
        <v>1</v>
      </c>
      <c r="D8" s="50" t="s">
        <v>156</v>
      </c>
      <c r="E8" s="51" t="s">
        <v>158</v>
      </c>
      <c r="F8" s="52" t="s">
        <v>112</v>
      </c>
    </row>
    <row r="9" spans="1:7" ht="15.75" x14ac:dyDescent="0.25">
      <c r="C9" s="49">
        <v>2</v>
      </c>
      <c r="D9" s="50" t="s">
        <v>157</v>
      </c>
      <c r="E9" s="51" t="s">
        <v>159</v>
      </c>
      <c r="F9" s="52" t="s">
        <v>112</v>
      </c>
    </row>
    <row r="10" spans="1:7" ht="15.75" x14ac:dyDescent="0.25">
      <c r="C10" s="49">
        <v>3</v>
      </c>
      <c r="D10" s="50" t="s">
        <v>107</v>
      </c>
      <c r="E10" s="51" t="s">
        <v>185</v>
      </c>
      <c r="F10" s="52" t="s">
        <v>112</v>
      </c>
    </row>
    <row r="11" spans="1:7" ht="15.75" x14ac:dyDescent="0.25">
      <c r="C11" s="49">
        <v>4</v>
      </c>
      <c r="D11" s="50" t="s">
        <v>108</v>
      </c>
      <c r="E11" s="51" t="s">
        <v>110</v>
      </c>
      <c r="F11" s="52" t="s">
        <v>112</v>
      </c>
    </row>
    <row r="12" spans="1:7" ht="15.75" x14ac:dyDescent="0.25">
      <c r="B12" s="53"/>
      <c r="F12" s="54"/>
    </row>
    <row r="13" spans="1:7" ht="21" x14ac:dyDescent="0.35">
      <c r="B13" s="62" t="s">
        <v>115</v>
      </c>
      <c r="C13" s="63"/>
      <c r="D13" s="63"/>
      <c r="E13" s="63"/>
      <c r="F13" s="63"/>
      <c r="G13" s="64"/>
    </row>
    <row r="14" spans="1:7" ht="6.75" customHeight="1" x14ac:dyDescent="0.25">
      <c r="B14" s="60"/>
      <c r="C14" s="58"/>
      <c r="D14" s="58"/>
      <c r="E14" s="58"/>
      <c r="F14" s="58"/>
      <c r="G14" s="59"/>
    </row>
    <row r="15" spans="1:7" ht="21" customHeight="1" x14ac:dyDescent="0.25">
      <c r="B15" s="61">
        <v>1</v>
      </c>
      <c r="C15" s="114" t="s">
        <v>113</v>
      </c>
      <c r="D15" s="114"/>
      <c r="E15" s="114"/>
      <c r="F15" s="114"/>
      <c r="G15" s="59"/>
    </row>
    <row r="16" spans="1:7" ht="33" customHeight="1" x14ac:dyDescent="0.25">
      <c r="B16" s="61">
        <v>2</v>
      </c>
      <c r="C16" s="114" t="s">
        <v>114</v>
      </c>
      <c r="D16" s="114"/>
      <c r="E16" s="114"/>
      <c r="F16" s="114"/>
      <c r="G16" s="59"/>
    </row>
    <row r="17" spans="2:7" ht="36.75" customHeight="1" x14ac:dyDescent="0.25">
      <c r="B17" s="61">
        <v>3</v>
      </c>
      <c r="C17" s="114" t="s">
        <v>105</v>
      </c>
      <c r="D17" s="114"/>
      <c r="E17" s="114"/>
      <c r="F17" s="114"/>
      <c r="G17" s="59"/>
    </row>
    <row r="18" spans="2:7" ht="27.75" customHeight="1" x14ac:dyDescent="0.25">
      <c r="B18" s="61">
        <v>4</v>
      </c>
      <c r="C18" s="114" t="s">
        <v>116</v>
      </c>
      <c r="D18" s="114"/>
      <c r="E18" s="114"/>
      <c r="F18" s="114"/>
      <c r="G18" s="59"/>
    </row>
    <row r="19" spans="2:7" ht="66.75" customHeight="1" x14ac:dyDescent="0.25">
      <c r="B19" s="61">
        <v>5</v>
      </c>
      <c r="C19" s="114" t="s">
        <v>118</v>
      </c>
      <c r="D19" s="114"/>
      <c r="E19" s="114"/>
      <c r="F19" s="114"/>
      <c r="G19" s="59"/>
    </row>
  </sheetData>
  <sheetProtection algorithmName="SHA-512" hashValue="LZJfwR3HsqEpWhFmD6CKbnu3l1da5JvwhiBIwC8JCN2BMjN9C6nwCZGx/YcJ575fQnTHiIvRWbJulAdFKJjP3w==" saltValue="Cje0vHoVHCetLi0Rtcb6hw==" spinCount="100000" sheet="1" objects="1" scenarios="1"/>
  <mergeCells count="8">
    <mergeCell ref="C17:F17"/>
    <mergeCell ref="C18:F18"/>
    <mergeCell ref="C19:F19"/>
    <mergeCell ref="C15:F15"/>
    <mergeCell ref="A2:G2"/>
    <mergeCell ref="A4:G4"/>
    <mergeCell ref="B5:F5"/>
    <mergeCell ref="C16:F16"/>
  </mergeCells>
  <hyperlinks>
    <hyperlink ref="F8" location="'ACTIVIDADES DEL DOCENTE'!A1" display="VER" xr:uid="{6336A6A1-1001-4856-89C5-FBA82E4B61B7}"/>
    <hyperlink ref="F11" location="'CONSOLIDADO 2 - RESUMEN'!A1" display="VER" xr:uid="{D273CF37-88C4-4FFE-B80F-8BE79B7B171D}"/>
    <hyperlink ref="F10" location="'CONSOLIDADO 1 - INFORME MENSUAL'!A1" display="VER" xr:uid="{20D14D51-F76D-40B5-8BB4-D2FECA6636D8}"/>
    <hyperlink ref="F9" location="'BALANCE GENERAL'!A1" display="VER" xr:uid="{93F40CFD-FB1C-4C76-8CE6-2B92D6871DFD}"/>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12-4ACC-4709-BB14-092275980D0E}">
  <sheetPr>
    <tabColor theme="9" tint="-0.499984740745262"/>
  </sheetPr>
  <dimension ref="A1:CH24"/>
  <sheetViews>
    <sheetView showGridLines="0" zoomScale="85" zoomScaleNormal="85" workbookViewId="0"/>
  </sheetViews>
  <sheetFormatPr baseColWidth="10" defaultRowHeight="15" x14ac:dyDescent="0.25"/>
  <cols>
    <col min="1" max="1" width="6.7109375" style="2" customWidth="1"/>
    <col min="2" max="2" width="4.85546875" style="2" bestFit="1" customWidth="1"/>
    <col min="3" max="3" width="5.42578125" style="2" bestFit="1" customWidth="1"/>
    <col min="4" max="4" width="5.7109375" style="2" bestFit="1" customWidth="1"/>
    <col min="5" max="5" width="36.7109375" style="2" bestFit="1" customWidth="1"/>
    <col min="6" max="6" width="15.42578125" style="2" customWidth="1"/>
    <col min="7" max="7" width="12.85546875" style="2" bestFit="1" customWidth="1"/>
    <col min="8" max="8" width="12.5703125" style="2" customWidth="1"/>
    <col min="9" max="9" width="9.5703125" style="2" customWidth="1"/>
    <col min="10" max="10" width="27.85546875" style="2" customWidth="1"/>
    <col min="11" max="11" width="26.140625" style="2" customWidth="1"/>
    <col min="12" max="12" width="10.7109375" style="2" customWidth="1"/>
    <col min="13" max="13" width="22.5703125" style="2" customWidth="1"/>
    <col min="14" max="14" width="25.28515625" style="2" bestFit="1" customWidth="1"/>
    <col min="15" max="16" width="27.5703125" style="2" customWidth="1"/>
    <col min="17" max="17" width="9" style="2" customWidth="1"/>
    <col min="18" max="18" width="8.7109375" style="2" bestFit="1" customWidth="1"/>
    <col min="19" max="21" width="15.5703125" style="2" customWidth="1"/>
    <col min="22" max="22" width="11.5703125" style="2" bestFit="1" customWidth="1"/>
    <col min="23" max="23" width="14.28515625" style="2" bestFit="1" customWidth="1"/>
    <col min="24" max="24" width="14.28515625" style="2" customWidth="1"/>
    <col min="25" max="26" width="9.140625" style="2" customWidth="1"/>
    <col min="27" max="27" width="11.140625" style="2" customWidth="1"/>
    <col min="28" max="28" width="8.85546875" style="2" customWidth="1"/>
    <col min="29" max="29" width="11.85546875" style="2" bestFit="1" customWidth="1"/>
    <col min="30" max="30" width="11" style="2" customWidth="1"/>
    <col min="31" max="31" width="15.28515625" style="2" customWidth="1"/>
    <col min="32" max="32" width="15.140625" style="2" customWidth="1"/>
    <col min="33" max="33" width="16.7109375" style="2" customWidth="1"/>
    <col min="34" max="34" width="25.28515625" style="2" customWidth="1"/>
    <col min="35" max="35" width="8" style="2" customWidth="1"/>
    <col min="36" max="36" width="8.7109375" style="2" customWidth="1"/>
    <col min="37" max="37" width="8.5703125" style="2" customWidth="1"/>
    <col min="38" max="38" width="10.28515625" style="2" bestFit="1" customWidth="1"/>
    <col min="39" max="39" width="17.28515625" style="2" customWidth="1"/>
    <col min="40" max="40" width="17.5703125" style="2" bestFit="1" customWidth="1"/>
    <col min="41" max="41" width="32.42578125" style="2" customWidth="1"/>
    <col min="42" max="42" width="21.28515625" style="2" customWidth="1"/>
    <col min="43" max="43" width="41.42578125" style="2" customWidth="1"/>
    <col min="44" max="44" width="27.42578125" style="2" customWidth="1"/>
    <col min="45" max="45" width="39.85546875" style="2" customWidth="1"/>
    <col min="46" max="46" width="7.5703125" style="2" bestFit="1" customWidth="1"/>
    <col min="47" max="47" width="8" style="2" bestFit="1" customWidth="1"/>
    <col min="48" max="48" width="7.28515625" style="2" bestFit="1" customWidth="1"/>
    <col min="49" max="49" width="7" style="2" bestFit="1" customWidth="1"/>
    <col min="50" max="50" width="21.28515625" style="2" customWidth="1"/>
    <col min="51" max="51" width="20.28515625" style="2" customWidth="1"/>
    <col min="52" max="52" width="30.28515625" style="2" customWidth="1"/>
    <col min="53" max="53" width="49.7109375" style="2" customWidth="1"/>
    <col min="54" max="54" width="19" style="2" customWidth="1"/>
    <col min="55" max="56" width="36.7109375" style="2" customWidth="1"/>
    <col min="57" max="57" width="16" style="2" bestFit="1" customWidth="1"/>
    <col min="58" max="58" width="72" style="2" customWidth="1"/>
    <col min="59" max="59" width="35.42578125" style="2" customWidth="1"/>
    <col min="60" max="60" width="11.42578125" style="10"/>
    <col min="61" max="62" width="11.42578125" style="3"/>
    <col min="63" max="64" width="11.42578125" style="4"/>
    <col min="65" max="69" width="11.42578125" style="33"/>
    <col min="70" max="70" width="22.85546875" style="33" bestFit="1" customWidth="1"/>
    <col min="71" max="71" width="24.42578125" style="33" customWidth="1"/>
    <col min="72" max="76" width="11.42578125" style="33"/>
    <col min="77" max="77" width="16.140625" style="33" customWidth="1"/>
    <col min="78" max="81" width="11.42578125" style="33"/>
    <col min="82" max="86" width="11.42578125" style="3"/>
    <col min="87" max="16384" width="11.42578125" style="2"/>
  </cols>
  <sheetData>
    <row r="1" spans="1:86" s="4" customFormat="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10"/>
      <c r="BI1" s="3"/>
      <c r="BJ1" s="3"/>
      <c r="BM1" s="32" t="s">
        <v>0</v>
      </c>
      <c r="BN1" s="33" t="s">
        <v>1</v>
      </c>
      <c r="BO1" s="33" t="s">
        <v>2</v>
      </c>
      <c r="BP1" s="33" t="s">
        <v>1</v>
      </c>
      <c r="BQ1" s="33" t="s">
        <v>3</v>
      </c>
      <c r="BR1" s="34" t="s">
        <v>32</v>
      </c>
      <c r="BS1" s="33" t="s">
        <v>4</v>
      </c>
      <c r="BT1" s="33" t="s">
        <v>69</v>
      </c>
      <c r="BU1" s="33" t="s">
        <v>71</v>
      </c>
      <c r="BV1" s="33">
        <v>2020</v>
      </c>
      <c r="BW1" s="33">
        <v>1</v>
      </c>
      <c r="BX1" s="35" t="s">
        <v>27</v>
      </c>
      <c r="BY1" s="35" t="s">
        <v>75</v>
      </c>
      <c r="BZ1" s="33" t="s">
        <v>78</v>
      </c>
      <c r="CA1" s="33" t="s">
        <v>120</v>
      </c>
      <c r="CB1" s="33" t="s">
        <v>147</v>
      </c>
      <c r="CC1" s="33"/>
      <c r="CD1" s="3"/>
      <c r="CE1" s="3"/>
      <c r="CF1" s="3"/>
      <c r="CG1" s="3"/>
      <c r="CH1" s="3"/>
    </row>
    <row r="2" spans="1:86" s="4" customFormat="1" ht="18.75" customHeight="1" x14ac:dyDescent="0.25">
      <c r="A2" s="2"/>
      <c r="B2" s="2"/>
      <c r="C2" s="2"/>
      <c r="D2" s="2"/>
      <c r="E2" s="2"/>
      <c r="F2" s="2"/>
      <c r="G2" s="2"/>
      <c r="H2" s="2"/>
      <c r="I2" s="2"/>
      <c r="J2" s="13" t="s">
        <v>11</v>
      </c>
      <c r="L2" s="13"/>
      <c r="M2" s="13"/>
      <c r="N2" s="2"/>
      <c r="O2" s="2"/>
      <c r="P2" s="2"/>
      <c r="Q2" s="13"/>
      <c r="R2" s="13"/>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10"/>
      <c r="BI2" s="3"/>
      <c r="BJ2" s="3"/>
      <c r="BM2" s="33" t="s">
        <v>5</v>
      </c>
      <c r="BN2" s="33" t="s">
        <v>6</v>
      </c>
      <c r="BO2" s="33" t="s">
        <v>7</v>
      </c>
      <c r="BP2" s="33" t="s">
        <v>8</v>
      </c>
      <c r="BQ2" s="33" t="s">
        <v>9</v>
      </c>
      <c r="BR2" s="34" t="s">
        <v>33</v>
      </c>
      <c r="BS2" s="33" t="s">
        <v>10</v>
      </c>
      <c r="BT2" s="33" t="s">
        <v>70</v>
      </c>
      <c r="BU2" s="33" t="s">
        <v>72</v>
      </c>
      <c r="BV2" s="33">
        <v>2021</v>
      </c>
      <c r="BW2" s="33">
        <v>2</v>
      </c>
      <c r="BX2" s="35" t="s">
        <v>62</v>
      </c>
      <c r="BY2" s="35" t="s">
        <v>76</v>
      </c>
      <c r="BZ2" s="33" t="s">
        <v>82</v>
      </c>
      <c r="CA2" s="33" t="s">
        <v>121</v>
      </c>
      <c r="CB2" s="33" t="s">
        <v>148</v>
      </c>
      <c r="CC2" s="33"/>
      <c r="CD2" s="3"/>
      <c r="CE2" s="3"/>
      <c r="CF2" s="3"/>
      <c r="CG2" s="3"/>
      <c r="CH2" s="3"/>
    </row>
    <row r="3" spans="1:86" s="4" customFormat="1" ht="16.5" customHeight="1" x14ac:dyDescent="0.25">
      <c r="A3" s="6"/>
      <c r="B3" s="6"/>
      <c r="C3" s="6"/>
      <c r="D3" s="6"/>
      <c r="E3" s="6"/>
      <c r="F3" s="16"/>
      <c r="G3" s="6"/>
      <c r="H3" s="6"/>
      <c r="I3" s="6"/>
      <c r="J3" s="6"/>
      <c r="K3" s="6"/>
      <c r="L3" s="6"/>
      <c r="M3" s="6"/>
      <c r="N3" s="6"/>
      <c r="O3" s="6"/>
      <c r="P3" s="6"/>
      <c r="Q3" s="6"/>
      <c r="R3" s="6"/>
      <c r="S3" s="6"/>
      <c r="T3" s="6"/>
      <c r="U3" s="6"/>
      <c r="V3" s="6"/>
      <c r="W3" s="16"/>
      <c r="X3" s="16"/>
      <c r="Y3" s="16"/>
      <c r="Z3" s="16"/>
      <c r="AA3" s="16"/>
      <c r="AB3" s="16"/>
      <c r="AC3" s="16"/>
      <c r="AD3" s="16"/>
      <c r="AE3" s="16"/>
      <c r="AF3" s="1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11"/>
      <c r="BI3" s="27"/>
      <c r="BJ3" s="27"/>
      <c r="BK3" s="56"/>
      <c r="BL3" s="56"/>
      <c r="BM3" s="33" t="s">
        <v>12</v>
      </c>
      <c r="BN3" s="33" t="s">
        <v>8</v>
      </c>
      <c r="BO3" s="33" t="s">
        <v>13</v>
      </c>
      <c r="BP3" s="33"/>
      <c r="BQ3" s="33" t="s">
        <v>14</v>
      </c>
      <c r="BR3" s="34" t="s">
        <v>34</v>
      </c>
      <c r="BS3" s="33" t="s">
        <v>41</v>
      </c>
      <c r="BT3" s="33" t="s">
        <v>84</v>
      </c>
      <c r="BU3" s="33" t="s">
        <v>73</v>
      </c>
      <c r="BV3" s="33">
        <v>2022</v>
      </c>
      <c r="BW3" s="33">
        <v>3</v>
      </c>
      <c r="BX3" s="35" t="s">
        <v>63</v>
      </c>
      <c r="BY3" s="35" t="s">
        <v>77</v>
      </c>
      <c r="BZ3" s="33" t="s">
        <v>79</v>
      </c>
      <c r="CA3" s="33"/>
      <c r="CB3" s="33"/>
      <c r="CC3" s="33"/>
      <c r="CD3" s="3"/>
      <c r="CE3" s="3"/>
      <c r="CF3" s="3"/>
      <c r="CG3" s="3"/>
      <c r="CH3" s="3"/>
    </row>
    <row r="4" spans="1:86" s="4"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12"/>
      <c r="BI4" s="28"/>
      <c r="BJ4" s="28"/>
      <c r="BK4" s="15"/>
      <c r="BL4" s="15"/>
      <c r="BM4" s="33" t="s">
        <v>15</v>
      </c>
      <c r="BN4" s="36"/>
      <c r="BO4" s="33" t="s">
        <v>16</v>
      </c>
      <c r="BP4" s="33"/>
      <c r="BQ4" s="33"/>
      <c r="BR4" s="34" t="s">
        <v>17</v>
      </c>
      <c r="BS4" s="33" t="s">
        <v>18</v>
      </c>
      <c r="BT4" s="33"/>
      <c r="BU4" s="33" t="s">
        <v>74</v>
      </c>
      <c r="BV4" s="33">
        <v>2023</v>
      </c>
      <c r="BW4" s="33">
        <v>4</v>
      </c>
      <c r="BX4" s="37" t="s">
        <v>64</v>
      </c>
      <c r="BY4" s="37"/>
      <c r="BZ4" s="33" t="s">
        <v>80</v>
      </c>
      <c r="CA4" s="33"/>
      <c r="CB4" s="33"/>
      <c r="CC4" s="33"/>
      <c r="CD4" s="3"/>
      <c r="CE4" s="3"/>
      <c r="CF4" s="3"/>
      <c r="CG4" s="3"/>
      <c r="CH4" s="3"/>
    </row>
    <row r="5" spans="1:86" s="4" customFormat="1" ht="21" x14ac:dyDescent="0.25">
      <c r="A5" s="8" t="s">
        <v>135</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10"/>
      <c r="BI5" s="3"/>
      <c r="BJ5" s="3"/>
      <c r="BM5" s="33" t="s">
        <v>19</v>
      </c>
      <c r="BN5" s="33"/>
      <c r="BO5" s="33"/>
      <c r="BP5" s="33"/>
      <c r="BQ5" s="33"/>
      <c r="BR5" s="34" t="s">
        <v>35</v>
      </c>
      <c r="BS5" s="33" t="s">
        <v>20</v>
      </c>
      <c r="BT5" s="33"/>
      <c r="BU5" s="33"/>
      <c r="BV5" s="33"/>
      <c r="BW5" s="33">
        <v>5</v>
      </c>
      <c r="BX5" s="33"/>
      <c r="BY5" s="33"/>
      <c r="BZ5" s="33" t="s">
        <v>81</v>
      </c>
      <c r="CA5" s="33"/>
      <c r="CB5" s="33"/>
      <c r="CC5" s="33"/>
      <c r="CD5" s="3"/>
      <c r="CE5" s="3"/>
      <c r="CF5" s="3"/>
      <c r="CG5" s="3"/>
      <c r="CH5" s="3"/>
    </row>
    <row r="6" spans="1:86" s="4" customFormat="1" ht="9.75" customHeight="1" thickBot="1" x14ac:dyDescent="0.3">
      <c r="A6" s="2"/>
      <c r="B6" s="2"/>
      <c r="C6" s="2"/>
      <c r="D6" s="2"/>
      <c r="E6" s="2"/>
      <c r="F6" s="9"/>
      <c r="G6" s="2"/>
      <c r="H6" s="2"/>
      <c r="I6" s="2"/>
      <c r="J6" s="2"/>
      <c r="K6" s="2"/>
      <c r="L6" s="2"/>
      <c r="M6" s="2"/>
      <c r="N6" s="2"/>
      <c r="O6" s="2"/>
      <c r="P6" s="2"/>
      <c r="Q6" s="2"/>
      <c r="R6" s="2"/>
      <c r="S6" s="9"/>
      <c r="T6" s="9"/>
      <c r="U6" s="9"/>
      <c r="V6" s="9"/>
      <c r="W6" s="9"/>
      <c r="X6" s="9"/>
      <c r="Y6" s="9"/>
      <c r="Z6" s="9"/>
      <c r="AA6" s="9"/>
      <c r="AB6" s="9"/>
      <c r="AC6" s="9"/>
      <c r="AD6" s="9"/>
      <c r="AE6" s="9"/>
      <c r="AF6" s="9"/>
      <c r="AG6" s="2"/>
      <c r="AH6" s="9"/>
      <c r="AI6" s="9"/>
      <c r="AJ6" s="9"/>
      <c r="AK6" s="9"/>
      <c r="AL6" s="9"/>
      <c r="AM6" s="9"/>
      <c r="AN6" s="9"/>
      <c r="AO6" s="9"/>
      <c r="AP6" s="9"/>
      <c r="AQ6" s="9"/>
      <c r="AR6" s="9"/>
      <c r="AS6" s="9"/>
      <c r="AT6" s="9"/>
      <c r="AU6" s="9"/>
      <c r="AV6" s="9"/>
      <c r="AW6" s="9"/>
      <c r="AX6" s="9"/>
      <c r="AY6" s="9"/>
      <c r="AZ6" s="19"/>
      <c r="BA6" s="9"/>
      <c r="BB6" s="9"/>
      <c r="BC6" s="20"/>
      <c r="BD6" s="2"/>
      <c r="BE6" s="9"/>
      <c r="BF6" s="19"/>
      <c r="BG6" s="9"/>
      <c r="BH6" s="10"/>
      <c r="BI6" s="3"/>
      <c r="BJ6" s="3"/>
      <c r="BM6" s="33" t="s">
        <v>21</v>
      </c>
      <c r="BN6" s="33"/>
      <c r="BO6" s="33"/>
      <c r="BP6" s="33"/>
      <c r="BQ6" s="33"/>
      <c r="BR6" s="34" t="s">
        <v>36</v>
      </c>
      <c r="BS6" s="33" t="s">
        <v>42</v>
      </c>
      <c r="BT6" s="33"/>
      <c r="BU6" s="33"/>
      <c r="BV6" s="33"/>
      <c r="BW6" s="33">
        <v>6</v>
      </c>
      <c r="BX6" s="33"/>
      <c r="BY6" s="33"/>
      <c r="BZ6" s="33" t="s">
        <v>83</v>
      </c>
      <c r="CA6" s="33"/>
      <c r="CB6" s="33"/>
      <c r="CC6" s="33"/>
      <c r="CD6" s="3"/>
      <c r="CE6" s="3"/>
      <c r="CF6" s="3"/>
      <c r="CG6" s="3"/>
      <c r="CH6" s="3"/>
    </row>
    <row r="7" spans="1:86" s="4" customFormat="1" ht="21.75" customHeight="1" x14ac:dyDescent="0.25">
      <c r="A7" s="142" t="s">
        <v>22</v>
      </c>
      <c r="B7" s="144" t="s">
        <v>68</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20" t="s">
        <v>132</v>
      </c>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38" t="s">
        <v>23</v>
      </c>
      <c r="BH7" s="10"/>
      <c r="BI7" s="3"/>
      <c r="BJ7" s="3"/>
      <c r="BM7" s="33"/>
      <c r="BN7" s="33"/>
      <c r="BO7" s="33"/>
      <c r="BP7" s="33"/>
      <c r="BQ7" s="33"/>
      <c r="BR7" s="34"/>
      <c r="BS7" s="33"/>
      <c r="BT7" s="33"/>
      <c r="BU7" s="33"/>
      <c r="BV7" s="33"/>
      <c r="BW7" s="33">
        <v>7</v>
      </c>
      <c r="BX7" s="33"/>
      <c r="BY7" s="33"/>
      <c r="BZ7" s="33"/>
      <c r="CA7" s="33"/>
      <c r="CB7" s="33"/>
      <c r="CC7" s="33"/>
      <c r="CD7" s="3"/>
      <c r="CE7" s="3"/>
      <c r="CF7" s="3"/>
      <c r="CG7" s="3"/>
      <c r="CH7" s="3"/>
    </row>
    <row r="8" spans="1:86" s="4" customFormat="1" ht="83.25" customHeight="1" x14ac:dyDescent="0.25">
      <c r="A8" s="143"/>
      <c r="B8" s="145" t="s">
        <v>43</v>
      </c>
      <c r="C8" s="145"/>
      <c r="D8" s="145" t="s">
        <v>46</v>
      </c>
      <c r="E8" s="145" t="s">
        <v>47</v>
      </c>
      <c r="F8" s="119" t="s">
        <v>89</v>
      </c>
      <c r="G8" s="119" t="s">
        <v>48</v>
      </c>
      <c r="H8" s="119" t="s">
        <v>144</v>
      </c>
      <c r="I8" s="119" t="s">
        <v>145</v>
      </c>
      <c r="J8" s="119"/>
      <c r="K8" s="119"/>
      <c r="L8" s="119"/>
      <c r="M8" s="119"/>
      <c r="N8" s="119" t="s">
        <v>87</v>
      </c>
      <c r="O8" s="119" t="s">
        <v>141</v>
      </c>
      <c r="P8" s="119" t="s">
        <v>149</v>
      </c>
      <c r="Q8" s="119" t="s">
        <v>25</v>
      </c>
      <c r="R8" s="145" t="s">
        <v>26</v>
      </c>
      <c r="S8" s="131" t="s">
        <v>88</v>
      </c>
      <c r="T8" s="131"/>
      <c r="U8" s="131"/>
      <c r="V8" s="131"/>
      <c r="W8" s="131"/>
      <c r="X8" s="131"/>
      <c r="Y8" s="131"/>
      <c r="Z8" s="131"/>
      <c r="AA8" s="131"/>
      <c r="AB8" s="131"/>
      <c r="AC8" s="131"/>
      <c r="AD8" s="131"/>
      <c r="AE8" s="131"/>
      <c r="AF8" s="131"/>
      <c r="AG8" s="119" t="s">
        <v>90</v>
      </c>
      <c r="AH8" s="118" t="s">
        <v>198</v>
      </c>
      <c r="AI8" s="118"/>
      <c r="AJ8" s="118"/>
      <c r="AK8" s="118"/>
      <c r="AL8" s="118"/>
      <c r="AM8" s="118"/>
      <c r="AN8" s="118"/>
      <c r="AO8" s="118"/>
      <c r="AP8" s="121" t="s">
        <v>199</v>
      </c>
      <c r="AQ8" s="121"/>
      <c r="AR8" s="121"/>
      <c r="AS8" s="121"/>
      <c r="AT8" s="121"/>
      <c r="AU8" s="121"/>
      <c r="AV8" s="121"/>
      <c r="AW8" s="121"/>
      <c r="AX8" s="121"/>
      <c r="AY8" s="122" t="s">
        <v>200</v>
      </c>
      <c r="AZ8" s="122"/>
      <c r="BA8" s="122"/>
      <c r="BB8" s="121" t="s">
        <v>138</v>
      </c>
      <c r="BC8" s="121"/>
      <c r="BD8" s="121"/>
      <c r="BE8" s="141" t="s">
        <v>140</v>
      </c>
      <c r="BF8" s="141"/>
      <c r="BG8" s="139"/>
      <c r="BH8" s="10"/>
      <c r="BI8" s="3"/>
      <c r="BJ8" s="3"/>
      <c r="BM8" s="33" t="s">
        <v>24</v>
      </c>
      <c r="BN8" s="33"/>
      <c r="BO8" s="33"/>
      <c r="BP8" s="33"/>
      <c r="BQ8" s="33"/>
      <c r="BR8" s="34" t="s">
        <v>37</v>
      </c>
      <c r="BS8" s="33"/>
      <c r="BT8" s="33"/>
      <c r="BU8" s="33"/>
      <c r="BV8" s="33"/>
      <c r="BW8" s="33">
        <v>8</v>
      </c>
      <c r="BX8" s="33"/>
      <c r="BY8" s="33"/>
      <c r="BZ8" s="33"/>
      <c r="CA8" s="33"/>
      <c r="CB8" s="33"/>
      <c r="CC8" s="33"/>
      <c r="CD8" s="3"/>
      <c r="CE8" s="3"/>
      <c r="CF8" s="3"/>
      <c r="CG8" s="3"/>
      <c r="CH8" s="3"/>
    </row>
    <row r="9" spans="1:86" s="4" customFormat="1" ht="79.5" customHeight="1" x14ac:dyDescent="0.25">
      <c r="A9" s="143"/>
      <c r="B9" s="145"/>
      <c r="C9" s="145"/>
      <c r="D9" s="145"/>
      <c r="E9" s="145"/>
      <c r="F9" s="119"/>
      <c r="G9" s="119"/>
      <c r="H9" s="119"/>
      <c r="I9" s="119"/>
      <c r="J9" s="119"/>
      <c r="K9" s="119"/>
      <c r="L9" s="119"/>
      <c r="M9" s="119"/>
      <c r="N9" s="119"/>
      <c r="O9" s="119"/>
      <c r="P9" s="119"/>
      <c r="Q9" s="119"/>
      <c r="R9" s="145"/>
      <c r="S9" s="131"/>
      <c r="T9" s="131"/>
      <c r="U9" s="131"/>
      <c r="V9" s="131"/>
      <c r="W9" s="131"/>
      <c r="X9" s="131"/>
      <c r="Y9" s="131"/>
      <c r="Z9" s="131"/>
      <c r="AA9" s="131"/>
      <c r="AB9" s="131"/>
      <c r="AC9" s="131"/>
      <c r="AD9" s="131"/>
      <c r="AE9" s="131"/>
      <c r="AF9" s="131"/>
      <c r="AG9" s="119"/>
      <c r="AH9" s="123" t="s">
        <v>122</v>
      </c>
      <c r="AI9" s="123" t="s">
        <v>124</v>
      </c>
      <c r="AJ9" s="123"/>
      <c r="AK9" s="123"/>
      <c r="AL9" s="123"/>
      <c r="AM9" s="123" t="s">
        <v>129</v>
      </c>
      <c r="AN9" s="123" t="s">
        <v>123</v>
      </c>
      <c r="AO9" s="123" t="s">
        <v>130</v>
      </c>
      <c r="AP9" s="124" t="s">
        <v>91</v>
      </c>
      <c r="AQ9" s="124" t="s">
        <v>86</v>
      </c>
      <c r="AR9" s="124" t="s">
        <v>92</v>
      </c>
      <c r="AS9" s="124" t="s">
        <v>85</v>
      </c>
      <c r="AT9" s="125" t="s">
        <v>93</v>
      </c>
      <c r="AU9" s="125"/>
      <c r="AV9" s="125"/>
      <c r="AW9" s="125"/>
      <c r="AX9" s="125"/>
      <c r="AY9" s="123" t="s">
        <v>131</v>
      </c>
      <c r="AZ9" s="123" t="s">
        <v>203</v>
      </c>
      <c r="BA9" s="123" t="s">
        <v>136</v>
      </c>
      <c r="BB9" s="124" t="s">
        <v>139</v>
      </c>
      <c r="BC9" s="124" t="s">
        <v>137</v>
      </c>
      <c r="BD9" s="124" t="s">
        <v>204</v>
      </c>
      <c r="BE9" s="130" t="s">
        <v>94</v>
      </c>
      <c r="BF9" s="140" t="s">
        <v>165</v>
      </c>
      <c r="BG9" s="139"/>
      <c r="BH9" s="10"/>
      <c r="BI9" s="3"/>
      <c r="BJ9" s="3"/>
      <c r="BM9" s="33" t="s">
        <v>29</v>
      </c>
      <c r="BN9" s="33"/>
      <c r="BO9" s="33"/>
      <c r="BP9" s="33"/>
      <c r="BQ9" s="33"/>
      <c r="BR9" s="34" t="s">
        <v>38</v>
      </c>
      <c r="BS9" s="33"/>
      <c r="BT9" s="33"/>
      <c r="BU9" s="33"/>
      <c r="BV9" s="33"/>
      <c r="BW9" s="33">
        <v>9</v>
      </c>
      <c r="BX9" s="33"/>
      <c r="BY9" s="33"/>
      <c r="BZ9" s="33"/>
      <c r="CA9" s="33"/>
      <c r="CB9" s="33"/>
      <c r="CC9" s="33"/>
      <c r="CD9" s="3"/>
      <c r="CE9" s="3"/>
      <c r="CF9" s="3"/>
      <c r="CG9" s="3"/>
      <c r="CH9" s="3"/>
    </row>
    <row r="10" spans="1:86" s="4" customFormat="1" ht="45" x14ac:dyDescent="0.25">
      <c r="A10" s="143"/>
      <c r="B10" s="14" t="s">
        <v>44</v>
      </c>
      <c r="C10" s="92" t="s">
        <v>45</v>
      </c>
      <c r="D10" s="145"/>
      <c r="E10" s="145"/>
      <c r="F10" s="119"/>
      <c r="G10" s="119"/>
      <c r="H10" s="119"/>
      <c r="I10" s="89" t="s">
        <v>142</v>
      </c>
      <c r="J10" s="89" t="s">
        <v>50</v>
      </c>
      <c r="K10" s="89" t="s">
        <v>49</v>
      </c>
      <c r="L10" s="89" t="s">
        <v>143</v>
      </c>
      <c r="M10" s="89" t="s">
        <v>20</v>
      </c>
      <c r="N10" s="119"/>
      <c r="O10" s="119"/>
      <c r="P10" s="119"/>
      <c r="Q10" s="119"/>
      <c r="R10" s="145"/>
      <c r="S10" s="65" t="s">
        <v>51</v>
      </c>
      <c r="T10" s="65" t="s">
        <v>134</v>
      </c>
      <c r="U10" s="65" t="s">
        <v>133</v>
      </c>
      <c r="V10" s="65" t="s">
        <v>52</v>
      </c>
      <c r="W10" s="65" t="s">
        <v>53</v>
      </c>
      <c r="X10" s="65" t="s">
        <v>17</v>
      </c>
      <c r="Y10" s="65" t="s">
        <v>54</v>
      </c>
      <c r="Z10" s="65" t="s">
        <v>55</v>
      </c>
      <c r="AA10" s="65" t="s">
        <v>56</v>
      </c>
      <c r="AB10" s="65" t="s">
        <v>57</v>
      </c>
      <c r="AC10" s="65" t="s">
        <v>58</v>
      </c>
      <c r="AD10" s="65" t="s">
        <v>31</v>
      </c>
      <c r="AE10" s="65" t="s">
        <v>146</v>
      </c>
      <c r="AF10" s="65" t="s">
        <v>119</v>
      </c>
      <c r="AG10" s="119"/>
      <c r="AH10" s="123"/>
      <c r="AI10" s="90" t="s">
        <v>125</v>
      </c>
      <c r="AJ10" s="90" t="s">
        <v>126</v>
      </c>
      <c r="AK10" s="90" t="s">
        <v>127</v>
      </c>
      <c r="AL10" s="90" t="s">
        <v>128</v>
      </c>
      <c r="AM10" s="123"/>
      <c r="AN10" s="123"/>
      <c r="AO10" s="123"/>
      <c r="AP10" s="124"/>
      <c r="AQ10" s="124"/>
      <c r="AR10" s="124"/>
      <c r="AS10" s="124"/>
      <c r="AT10" s="91" t="s">
        <v>65</v>
      </c>
      <c r="AU10" s="91" t="s">
        <v>66</v>
      </c>
      <c r="AV10" s="91" t="s">
        <v>67</v>
      </c>
      <c r="AW10" s="91" t="s">
        <v>28</v>
      </c>
      <c r="AX10" s="91" t="s">
        <v>205</v>
      </c>
      <c r="AY10" s="123"/>
      <c r="AZ10" s="123"/>
      <c r="BA10" s="123"/>
      <c r="BB10" s="124"/>
      <c r="BC10" s="124"/>
      <c r="BD10" s="124"/>
      <c r="BE10" s="130"/>
      <c r="BF10" s="140"/>
      <c r="BG10" s="139"/>
      <c r="BH10" s="10"/>
      <c r="BI10" s="3"/>
      <c r="BJ10" s="3"/>
      <c r="BM10" s="33" t="s">
        <v>30</v>
      </c>
      <c r="BN10" s="33"/>
      <c r="BO10" s="33"/>
      <c r="BP10" s="33"/>
      <c r="BQ10" s="33"/>
      <c r="BR10" s="34" t="s">
        <v>39</v>
      </c>
      <c r="BS10" s="33"/>
      <c r="BT10" s="33"/>
      <c r="BU10" s="33"/>
      <c r="BV10" s="33"/>
      <c r="BW10" s="33">
        <v>10</v>
      </c>
      <c r="BX10" s="33"/>
      <c r="BY10" s="33"/>
      <c r="BZ10" s="33"/>
      <c r="CA10" s="33"/>
      <c r="CB10" s="33"/>
      <c r="CC10" s="33"/>
      <c r="CD10" s="3"/>
      <c r="CE10" s="3"/>
      <c r="CF10" s="3"/>
      <c r="CG10" s="3"/>
      <c r="CH10" s="3"/>
    </row>
    <row r="11" spans="1:86" s="4" customFormat="1" ht="17.25" customHeight="1" x14ac:dyDescent="0.25">
      <c r="A11" s="143"/>
      <c r="B11" s="92"/>
      <c r="C11" s="92"/>
      <c r="D11" s="92"/>
      <c r="E11" s="92"/>
      <c r="F11" s="22"/>
      <c r="G11" s="92"/>
      <c r="H11" s="92"/>
      <c r="I11" s="92"/>
      <c r="J11" s="92"/>
      <c r="K11" s="92"/>
      <c r="L11" s="92"/>
      <c r="M11" s="92"/>
      <c r="N11" s="92"/>
      <c r="O11" s="92"/>
      <c r="P11" s="92"/>
      <c r="Q11" s="22"/>
      <c r="R11" s="22"/>
      <c r="S11" s="17">
        <f t="shared" ref="S11:AF11" si="0">COUNTIF(S12:S24,"SI")</f>
        <v>0</v>
      </c>
      <c r="T11" s="17">
        <f t="shared" si="0"/>
        <v>0</v>
      </c>
      <c r="U11" s="17">
        <f t="shared" si="0"/>
        <v>0</v>
      </c>
      <c r="V11" s="17">
        <f t="shared" si="0"/>
        <v>0</v>
      </c>
      <c r="W11" s="17">
        <f t="shared" si="0"/>
        <v>0</v>
      </c>
      <c r="X11" s="17">
        <f t="shared" si="0"/>
        <v>0</v>
      </c>
      <c r="Y11" s="17">
        <f t="shared" si="0"/>
        <v>0</v>
      </c>
      <c r="Z11" s="17">
        <f t="shared" si="0"/>
        <v>0</v>
      </c>
      <c r="AA11" s="17">
        <f t="shared" si="0"/>
        <v>0</v>
      </c>
      <c r="AB11" s="17">
        <f t="shared" si="0"/>
        <v>0</v>
      </c>
      <c r="AC11" s="17">
        <f t="shared" si="0"/>
        <v>0</v>
      </c>
      <c r="AD11" s="17">
        <f t="shared" si="0"/>
        <v>0</v>
      </c>
      <c r="AE11" s="17">
        <f t="shared" si="0"/>
        <v>0</v>
      </c>
      <c r="AF11" s="17">
        <f t="shared" si="0"/>
        <v>0</v>
      </c>
      <c r="AG11" s="22"/>
      <c r="AH11" s="21">
        <f>COUNTIF(AH12:AH24,"SI")</f>
        <v>0</v>
      </c>
      <c r="AI11" s="21">
        <f t="shared" ref="AI11:AN11" si="1">SUM(AI12:AI24)</f>
        <v>0</v>
      </c>
      <c r="AJ11" s="21">
        <f t="shared" si="1"/>
        <v>0</v>
      </c>
      <c r="AK11" s="21">
        <f t="shared" si="1"/>
        <v>0</v>
      </c>
      <c r="AL11" s="21">
        <f t="shared" si="1"/>
        <v>0</v>
      </c>
      <c r="AM11" s="21">
        <f t="shared" si="1"/>
        <v>0</v>
      </c>
      <c r="AN11" s="21">
        <f t="shared" si="1"/>
        <v>0</v>
      </c>
      <c r="AO11" s="66"/>
      <c r="AP11" s="21">
        <f>COUNTIF(AP12:AP24,"SI")</f>
        <v>0</v>
      </c>
      <c r="AQ11" s="22"/>
      <c r="AR11" s="21">
        <f>COUNTIF(AR12:AR24,"SI")</f>
        <v>0</v>
      </c>
      <c r="AS11" s="22"/>
      <c r="AT11" s="31"/>
      <c r="AU11" s="31"/>
      <c r="AV11" s="31"/>
      <c r="AW11" s="31"/>
      <c r="AX11" s="31"/>
      <c r="AY11" s="21">
        <f>COUNTIF(AY12:AY24,"SI")</f>
        <v>0</v>
      </c>
      <c r="AZ11" s="77"/>
      <c r="BA11" s="77"/>
      <c r="BB11" s="29">
        <f>COUNTIF(BB12:BB24,"SI")</f>
        <v>0</v>
      </c>
      <c r="BC11" s="22"/>
      <c r="BD11" s="22"/>
      <c r="BE11" s="21">
        <f>COUNTIF(BE12:BE24,"SI")</f>
        <v>0</v>
      </c>
      <c r="BF11" s="22"/>
      <c r="BG11" s="105"/>
      <c r="BH11" s="10"/>
      <c r="BI11" s="3"/>
      <c r="BJ11" s="3"/>
      <c r="BM11" s="33"/>
      <c r="BN11" s="33"/>
      <c r="BO11" s="33"/>
      <c r="BP11" s="33"/>
      <c r="BQ11" s="33"/>
      <c r="BR11" s="34" t="s">
        <v>31</v>
      </c>
      <c r="BS11" s="33"/>
      <c r="BT11" s="33"/>
      <c r="BU11" s="33"/>
      <c r="BV11" s="33"/>
      <c r="BW11" s="33">
        <v>11</v>
      </c>
      <c r="BX11" s="33"/>
      <c r="BY11" s="33"/>
      <c r="BZ11" s="33"/>
      <c r="CA11" s="33"/>
      <c r="CB11" s="33"/>
      <c r="CC11" s="33"/>
      <c r="CD11" s="3"/>
      <c r="CE11" s="3"/>
      <c r="CF11" s="3"/>
      <c r="CG11" s="3"/>
      <c r="CH11" s="3"/>
    </row>
    <row r="12" spans="1:86" s="4" customFormat="1" ht="15" customHeight="1" x14ac:dyDescent="0.25">
      <c r="A12" s="86" t="str">
        <f>IF(COUNTA(B12:Q12)=16,SUBTOTAL(3,I$12:$I12),IF(AND(COUNTA(B12:Q12)&lt;16,COUNTA(B12:Q12)&gt;0),"FALTA",""))</f>
        <v/>
      </c>
      <c r="B12" s="69"/>
      <c r="C12" s="69"/>
      <c r="D12" s="69"/>
      <c r="E12" s="23"/>
      <c r="F12" s="18"/>
      <c r="G12" s="1"/>
      <c r="H12" s="1"/>
      <c r="I12" s="23"/>
      <c r="J12" s="23"/>
      <c r="K12" s="23"/>
      <c r="L12" s="23"/>
      <c r="M12" s="67"/>
      <c r="N12" s="30"/>
      <c r="O12" s="23"/>
      <c r="P12" s="71"/>
      <c r="Q12" s="24"/>
      <c r="R12" s="23"/>
      <c r="S12" s="68"/>
      <c r="T12" s="68"/>
      <c r="U12" s="68"/>
      <c r="V12" s="68"/>
      <c r="W12" s="68"/>
      <c r="X12" s="68"/>
      <c r="Y12" s="68"/>
      <c r="Z12" s="68"/>
      <c r="AA12" s="68"/>
      <c r="AB12" s="68"/>
      <c r="AC12" s="68"/>
      <c r="AD12" s="68"/>
      <c r="AE12" s="68"/>
      <c r="AF12" s="68"/>
      <c r="AG12" s="71"/>
      <c r="AH12" s="68"/>
      <c r="AI12" s="24"/>
      <c r="AJ12" s="24"/>
      <c r="AK12" s="24"/>
      <c r="AL12" s="24"/>
      <c r="AM12" s="24"/>
      <c r="AN12" s="107">
        <f>SUM(AI12:AM12)</f>
        <v>0</v>
      </c>
      <c r="AO12" s="132"/>
      <c r="AP12" s="126"/>
      <c r="AQ12" s="128"/>
      <c r="AR12" s="126"/>
      <c r="AS12" s="128"/>
      <c r="AT12" s="134"/>
      <c r="AU12" s="134"/>
      <c r="AV12" s="134"/>
      <c r="AW12" s="134"/>
      <c r="AX12" s="128"/>
      <c r="AY12" s="126"/>
      <c r="AZ12" s="128"/>
      <c r="BA12" s="128"/>
      <c r="BB12" s="126"/>
      <c r="BC12" s="128"/>
      <c r="BD12" s="128"/>
      <c r="BE12" s="126"/>
      <c r="BF12" s="128"/>
      <c r="BG12" s="136"/>
      <c r="BH12" s="10"/>
      <c r="BI12" s="3"/>
      <c r="BJ12" s="3"/>
      <c r="BM12" s="33"/>
      <c r="BN12" s="33"/>
      <c r="BO12" s="33"/>
      <c r="BP12" s="33"/>
      <c r="BQ12" s="33"/>
      <c r="BR12" s="34" t="s">
        <v>40</v>
      </c>
      <c r="BS12" s="33"/>
      <c r="BT12" s="33"/>
      <c r="BU12" s="33"/>
      <c r="BV12" s="33"/>
      <c r="BW12" s="33">
        <v>12</v>
      </c>
      <c r="BX12" s="33"/>
      <c r="BY12" s="33"/>
      <c r="BZ12" s="33"/>
      <c r="CA12" s="33"/>
      <c r="CB12" s="33"/>
      <c r="CC12" s="33"/>
      <c r="CD12" s="3"/>
      <c r="CE12" s="3"/>
      <c r="CF12" s="3"/>
      <c r="CG12" s="3"/>
      <c r="CH12" s="3"/>
    </row>
    <row r="13" spans="1:86" s="4" customFormat="1" ht="15" customHeight="1" x14ac:dyDescent="0.25">
      <c r="A13" s="86" t="str">
        <f>IF(COUNTA(B13:Q13)=16,SUBTOTAL(3,I$12:$I13),IF(AND(COUNTA(B13:Q13)&lt;16,COUNTA(B13:Q13)&gt;0),"FALTA",""))</f>
        <v/>
      </c>
      <c r="B13" s="69"/>
      <c r="C13" s="69"/>
      <c r="D13" s="69"/>
      <c r="E13" s="23"/>
      <c r="F13" s="18"/>
      <c r="G13" s="1"/>
      <c r="H13" s="1"/>
      <c r="I13" s="23"/>
      <c r="J13" s="23"/>
      <c r="K13" s="23"/>
      <c r="L13" s="23"/>
      <c r="M13" s="67"/>
      <c r="N13" s="30"/>
      <c r="O13" s="23"/>
      <c r="P13" s="71"/>
      <c r="Q13" s="24"/>
      <c r="R13" s="23"/>
      <c r="S13" s="68"/>
      <c r="T13" s="68"/>
      <c r="U13" s="68"/>
      <c r="V13" s="68"/>
      <c r="W13" s="68"/>
      <c r="X13" s="68"/>
      <c r="Y13" s="68"/>
      <c r="Z13" s="68"/>
      <c r="AA13" s="68"/>
      <c r="AB13" s="68"/>
      <c r="AC13" s="68"/>
      <c r="AD13" s="68"/>
      <c r="AE13" s="68"/>
      <c r="AF13" s="68"/>
      <c r="AG13" s="71"/>
      <c r="AH13" s="68"/>
      <c r="AI13" s="24"/>
      <c r="AJ13" s="24"/>
      <c r="AK13" s="24"/>
      <c r="AL13" s="24"/>
      <c r="AM13" s="24"/>
      <c r="AN13" s="107">
        <f t="shared" ref="AN13:AN24" si="2">SUM(AI13:AM13)</f>
        <v>0</v>
      </c>
      <c r="AO13" s="132"/>
      <c r="AP13" s="126"/>
      <c r="AQ13" s="128"/>
      <c r="AR13" s="126"/>
      <c r="AS13" s="128"/>
      <c r="AT13" s="134"/>
      <c r="AU13" s="134"/>
      <c r="AV13" s="134"/>
      <c r="AW13" s="134"/>
      <c r="AX13" s="128"/>
      <c r="AY13" s="126"/>
      <c r="AZ13" s="128"/>
      <c r="BA13" s="128"/>
      <c r="BB13" s="126"/>
      <c r="BC13" s="128"/>
      <c r="BD13" s="128"/>
      <c r="BE13" s="126"/>
      <c r="BF13" s="128"/>
      <c r="BG13" s="136"/>
      <c r="BH13" s="10"/>
      <c r="BI13" s="3"/>
      <c r="BJ13" s="3"/>
      <c r="BM13" s="33"/>
      <c r="BN13" s="33"/>
      <c r="BO13" s="33"/>
      <c r="BP13" s="33"/>
      <c r="BQ13" s="33"/>
      <c r="BR13" s="33"/>
      <c r="BS13" s="33"/>
      <c r="BT13" s="33"/>
      <c r="BU13" s="33"/>
      <c r="BV13" s="33"/>
      <c r="BW13" s="33"/>
      <c r="BX13" s="33"/>
      <c r="BY13" s="33"/>
      <c r="BZ13" s="33"/>
      <c r="CA13" s="33"/>
      <c r="CB13" s="33"/>
      <c r="CC13" s="33"/>
      <c r="CD13" s="3"/>
      <c r="CE13" s="3"/>
      <c r="CF13" s="3"/>
      <c r="CG13" s="3"/>
      <c r="CH13" s="3"/>
    </row>
    <row r="14" spans="1:86" s="4" customFormat="1" ht="15" customHeight="1" x14ac:dyDescent="0.25">
      <c r="A14" s="86" t="str">
        <f>IF(COUNTA(B14:Q14)=16,SUBTOTAL(3,I$12:$I14),IF(AND(COUNTA(B14:Q14)&lt;16,COUNTA(B14:Q14)&gt;0),"FALTA",""))</f>
        <v/>
      </c>
      <c r="B14" s="69"/>
      <c r="C14" s="69"/>
      <c r="D14" s="69"/>
      <c r="E14" s="23"/>
      <c r="F14" s="18"/>
      <c r="G14" s="1"/>
      <c r="H14" s="1"/>
      <c r="I14" s="23"/>
      <c r="J14" s="23"/>
      <c r="K14" s="23"/>
      <c r="L14" s="23"/>
      <c r="M14" s="67"/>
      <c r="N14" s="30"/>
      <c r="O14" s="23"/>
      <c r="P14" s="71"/>
      <c r="Q14" s="24"/>
      <c r="R14" s="23"/>
      <c r="S14" s="68"/>
      <c r="T14" s="68"/>
      <c r="U14" s="68"/>
      <c r="V14" s="68"/>
      <c r="W14" s="68"/>
      <c r="X14" s="68"/>
      <c r="Y14" s="68"/>
      <c r="Z14" s="68"/>
      <c r="AA14" s="68"/>
      <c r="AB14" s="68"/>
      <c r="AC14" s="68"/>
      <c r="AD14" s="68"/>
      <c r="AE14" s="68"/>
      <c r="AF14" s="68"/>
      <c r="AG14" s="71"/>
      <c r="AH14" s="68"/>
      <c r="AI14" s="24"/>
      <c r="AJ14" s="24"/>
      <c r="AK14" s="24"/>
      <c r="AL14" s="24"/>
      <c r="AM14" s="24"/>
      <c r="AN14" s="107">
        <f t="shared" si="2"/>
        <v>0</v>
      </c>
      <c r="AO14" s="132"/>
      <c r="AP14" s="126"/>
      <c r="AQ14" s="128"/>
      <c r="AR14" s="126"/>
      <c r="AS14" s="128"/>
      <c r="AT14" s="134"/>
      <c r="AU14" s="134"/>
      <c r="AV14" s="134"/>
      <c r="AW14" s="134"/>
      <c r="AX14" s="128"/>
      <c r="AY14" s="126"/>
      <c r="AZ14" s="128"/>
      <c r="BA14" s="128"/>
      <c r="BB14" s="126"/>
      <c r="BC14" s="128"/>
      <c r="BD14" s="128"/>
      <c r="BE14" s="126"/>
      <c r="BF14" s="128"/>
      <c r="BG14" s="136"/>
      <c r="BH14" s="10"/>
      <c r="BI14" s="3"/>
      <c r="BJ14" s="3"/>
      <c r="BM14" s="33"/>
      <c r="BN14" s="33"/>
      <c r="BO14" s="33"/>
      <c r="BP14" s="33"/>
      <c r="BQ14" s="33"/>
      <c r="BR14" s="33"/>
      <c r="BS14" s="33"/>
      <c r="BT14" s="33"/>
      <c r="BU14" s="33"/>
      <c r="BV14" s="33"/>
      <c r="BW14" s="33"/>
      <c r="BX14" s="33"/>
      <c r="BY14" s="33"/>
      <c r="BZ14" s="33"/>
      <c r="CA14" s="33"/>
      <c r="CB14" s="33"/>
      <c r="CC14" s="33"/>
      <c r="CD14" s="3"/>
      <c r="CE14" s="3"/>
      <c r="CF14" s="3"/>
      <c r="CG14" s="3"/>
      <c r="CH14" s="3"/>
    </row>
    <row r="15" spans="1:86" s="4" customFormat="1" ht="15" customHeight="1" x14ac:dyDescent="0.25">
      <c r="A15" s="86" t="str">
        <f>IF(COUNTA(B15:Q15)=16,SUBTOTAL(3,I$12:$I15),IF(AND(COUNTA(B15:Q15)&lt;16,COUNTA(B15:Q15)&gt;0),"FALTA",""))</f>
        <v/>
      </c>
      <c r="B15" s="69"/>
      <c r="C15" s="69"/>
      <c r="D15" s="69"/>
      <c r="E15" s="23"/>
      <c r="F15" s="18"/>
      <c r="G15" s="1"/>
      <c r="H15" s="1"/>
      <c r="I15" s="23"/>
      <c r="J15" s="23"/>
      <c r="K15" s="23"/>
      <c r="L15" s="23"/>
      <c r="M15" s="67"/>
      <c r="N15" s="30"/>
      <c r="O15" s="23"/>
      <c r="P15" s="71"/>
      <c r="Q15" s="24"/>
      <c r="R15" s="23"/>
      <c r="S15" s="68"/>
      <c r="T15" s="68"/>
      <c r="U15" s="68"/>
      <c r="V15" s="68"/>
      <c r="W15" s="68"/>
      <c r="X15" s="68"/>
      <c r="Y15" s="68"/>
      <c r="Z15" s="68"/>
      <c r="AA15" s="68"/>
      <c r="AB15" s="68"/>
      <c r="AC15" s="68"/>
      <c r="AD15" s="68"/>
      <c r="AE15" s="68"/>
      <c r="AF15" s="68"/>
      <c r="AG15" s="71"/>
      <c r="AH15" s="68"/>
      <c r="AI15" s="24"/>
      <c r="AJ15" s="24"/>
      <c r="AK15" s="24"/>
      <c r="AL15" s="24"/>
      <c r="AM15" s="24"/>
      <c r="AN15" s="107">
        <f t="shared" si="2"/>
        <v>0</v>
      </c>
      <c r="AO15" s="132"/>
      <c r="AP15" s="126"/>
      <c r="AQ15" s="128"/>
      <c r="AR15" s="126"/>
      <c r="AS15" s="128"/>
      <c r="AT15" s="134"/>
      <c r="AU15" s="134"/>
      <c r="AV15" s="134"/>
      <c r="AW15" s="134"/>
      <c r="AX15" s="128"/>
      <c r="AY15" s="126"/>
      <c r="AZ15" s="128"/>
      <c r="BA15" s="128"/>
      <c r="BB15" s="126"/>
      <c r="BC15" s="128"/>
      <c r="BD15" s="128"/>
      <c r="BE15" s="126"/>
      <c r="BF15" s="128"/>
      <c r="BG15" s="136"/>
      <c r="BH15" s="10"/>
      <c r="BI15" s="3"/>
      <c r="BJ15" s="3"/>
      <c r="BM15" s="33"/>
      <c r="BN15" s="33"/>
      <c r="BO15" s="33"/>
      <c r="BP15" s="33"/>
      <c r="BQ15" s="33"/>
      <c r="BR15" s="33"/>
      <c r="BS15" s="33"/>
      <c r="BT15" s="33"/>
      <c r="BU15" s="33"/>
      <c r="BV15" s="33"/>
      <c r="BW15" s="33"/>
      <c r="BX15" s="33"/>
      <c r="BY15" s="33"/>
      <c r="BZ15" s="33"/>
      <c r="CA15" s="33"/>
      <c r="CB15" s="33"/>
      <c r="CC15" s="33"/>
      <c r="CD15" s="3"/>
      <c r="CE15" s="3"/>
      <c r="CF15" s="3"/>
      <c r="CG15" s="3"/>
      <c r="CH15" s="3"/>
    </row>
    <row r="16" spans="1:86" s="4" customFormat="1" ht="15" customHeight="1" x14ac:dyDescent="0.25">
      <c r="A16" s="86" t="str">
        <f>IF(COUNTA(B16:Q16)=16,SUBTOTAL(3,I$12:$I16),IF(AND(COUNTA(B16:Q16)&lt;16,COUNTA(B16:Q16)&gt;0),"FALTA",""))</f>
        <v/>
      </c>
      <c r="B16" s="69"/>
      <c r="C16" s="69"/>
      <c r="D16" s="69"/>
      <c r="E16" s="23"/>
      <c r="F16" s="18"/>
      <c r="G16" s="1"/>
      <c r="H16" s="1"/>
      <c r="I16" s="23"/>
      <c r="J16" s="23"/>
      <c r="K16" s="23"/>
      <c r="L16" s="23"/>
      <c r="M16" s="67"/>
      <c r="N16" s="30"/>
      <c r="O16" s="23"/>
      <c r="P16" s="71"/>
      <c r="Q16" s="24"/>
      <c r="R16" s="23"/>
      <c r="S16" s="68"/>
      <c r="T16" s="68"/>
      <c r="U16" s="68"/>
      <c r="V16" s="68"/>
      <c r="W16" s="68"/>
      <c r="X16" s="68"/>
      <c r="Y16" s="68"/>
      <c r="Z16" s="68"/>
      <c r="AA16" s="68"/>
      <c r="AB16" s="68"/>
      <c r="AC16" s="68"/>
      <c r="AD16" s="68"/>
      <c r="AE16" s="68"/>
      <c r="AF16" s="68"/>
      <c r="AG16" s="71"/>
      <c r="AH16" s="68"/>
      <c r="AI16" s="24"/>
      <c r="AJ16" s="24"/>
      <c r="AK16" s="24"/>
      <c r="AL16" s="24"/>
      <c r="AM16" s="24"/>
      <c r="AN16" s="107">
        <f t="shared" si="2"/>
        <v>0</v>
      </c>
      <c r="AO16" s="132"/>
      <c r="AP16" s="126"/>
      <c r="AQ16" s="128"/>
      <c r="AR16" s="126"/>
      <c r="AS16" s="128"/>
      <c r="AT16" s="134"/>
      <c r="AU16" s="134"/>
      <c r="AV16" s="134"/>
      <c r="AW16" s="134"/>
      <c r="AX16" s="128"/>
      <c r="AY16" s="126"/>
      <c r="AZ16" s="128"/>
      <c r="BA16" s="128"/>
      <c r="BB16" s="126"/>
      <c r="BC16" s="128"/>
      <c r="BD16" s="128"/>
      <c r="BE16" s="126"/>
      <c r="BF16" s="128"/>
      <c r="BG16" s="136"/>
      <c r="BH16" s="10"/>
      <c r="BI16" s="3"/>
      <c r="BJ16" s="3"/>
      <c r="BM16" s="33"/>
      <c r="BN16" s="33"/>
      <c r="BO16" s="33"/>
      <c r="BP16" s="33"/>
      <c r="BQ16" s="33"/>
      <c r="BR16" s="33"/>
      <c r="BS16" s="33"/>
      <c r="BT16" s="33"/>
      <c r="BU16" s="33"/>
      <c r="BV16" s="33"/>
      <c r="BW16" s="33"/>
      <c r="BX16" s="33"/>
      <c r="BY16" s="33"/>
      <c r="BZ16" s="33"/>
      <c r="CA16" s="33"/>
      <c r="CB16" s="33"/>
      <c r="CC16" s="33"/>
      <c r="CD16" s="3"/>
      <c r="CE16" s="3"/>
      <c r="CF16" s="3"/>
      <c r="CG16" s="3"/>
      <c r="CH16" s="3"/>
    </row>
    <row r="17" spans="1:86" s="4" customFormat="1" ht="15" customHeight="1" x14ac:dyDescent="0.25">
      <c r="A17" s="86" t="str">
        <f>IF(COUNTA(B17:Q17)=16,SUBTOTAL(3,I$12:$I17),IF(AND(COUNTA(B17:Q17)&lt;16,COUNTA(B17:Q17)&gt;0),"FALTA",""))</f>
        <v/>
      </c>
      <c r="B17" s="69"/>
      <c r="C17" s="69"/>
      <c r="D17" s="69"/>
      <c r="E17" s="23"/>
      <c r="F17" s="18"/>
      <c r="G17" s="1"/>
      <c r="H17" s="1"/>
      <c r="I17" s="23"/>
      <c r="J17" s="23"/>
      <c r="K17" s="23"/>
      <c r="L17" s="23"/>
      <c r="M17" s="67"/>
      <c r="N17" s="30"/>
      <c r="O17" s="23"/>
      <c r="P17" s="71"/>
      <c r="Q17" s="24"/>
      <c r="R17" s="23"/>
      <c r="S17" s="68"/>
      <c r="T17" s="68"/>
      <c r="U17" s="68"/>
      <c r="V17" s="68"/>
      <c r="W17" s="68"/>
      <c r="X17" s="68"/>
      <c r="Y17" s="68"/>
      <c r="Z17" s="68"/>
      <c r="AA17" s="68"/>
      <c r="AB17" s="68"/>
      <c r="AC17" s="68"/>
      <c r="AD17" s="68"/>
      <c r="AE17" s="68"/>
      <c r="AF17" s="68"/>
      <c r="AG17" s="71"/>
      <c r="AH17" s="68"/>
      <c r="AI17" s="24"/>
      <c r="AJ17" s="24"/>
      <c r="AK17" s="24"/>
      <c r="AL17" s="24"/>
      <c r="AM17" s="24"/>
      <c r="AN17" s="107">
        <f t="shared" si="2"/>
        <v>0</v>
      </c>
      <c r="AO17" s="132"/>
      <c r="AP17" s="126"/>
      <c r="AQ17" s="128"/>
      <c r="AR17" s="126"/>
      <c r="AS17" s="128"/>
      <c r="AT17" s="134"/>
      <c r="AU17" s="134"/>
      <c r="AV17" s="134"/>
      <c r="AW17" s="134"/>
      <c r="AX17" s="128"/>
      <c r="AY17" s="126"/>
      <c r="AZ17" s="128"/>
      <c r="BA17" s="128"/>
      <c r="BB17" s="126"/>
      <c r="BC17" s="128"/>
      <c r="BD17" s="128"/>
      <c r="BE17" s="126"/>
      <c r="BF17" s="128"/>
      <c r="BG17" s="136"/>
      <c r="BH17" s="10"/>
      <c r="BI17" s="3"/>
      <c r="BJ17" s="3"/>
      <c r="BM17" s="33"/>
      <c r="BN17" s="33"/>
      <c r="BO17" s="33"/>
      <c r="BP17" s="33"/>
      <c r="BQ17" s="33"/>
      <c r="BR17" s="33"/>
      <c r="BS17" s="33"/>
      <c r="BT17" s="33"/>
      <c r="BU17" s="33"/>
      <c r="BV17" s="33"/>
      <c r="BW17" s="33"/>
      <c r="BX17" s="33"/>
      <c r="BY17" s="33"/>
      <c r="BZ17" s="33"/>
      <c r="CA17" s="33"/>
      <c r="CB17" s="33"/>
      <c r="CC17" s="33"/>
      <c r="CD17" s="3"/>
      <c r="CE17" s="3"/>
      <c r="CF17" s="3"/>
      <c r="CG17" s="3"/>
      <c r="CH17" s="3"/>
    </row>
    <row r="18" spans="1:86" s="5" customFormat="1" ht="15" customHeight="1" x14ac:dyDescent="0.25">
      <c r="A18" s="86" t="str">
        <f>IF(COUNTA(B18:Q18)=16,SUBTOTAL(3,I$12:$I18),IF(AND(COUNTA(B18:Q18)&lt;16,COUNTA(B18:Q18)&gt;0),"FALTA",""))</f>
        <v/>
      </c>
      <c r="B18" s="69"/>
      <c r="C18" s="69"/>
      <c r="D18" s="69"/>
      <c r="E18" s="23"/>
      <c r="F18" s="18"/>
      <c r="G18" s="1"/>
      <c r="H18" s="1"/>
      <c r="I18" s="23"/>
      <c r="J18" s="23"/>
      <c r="K18" s="23"/>
      <c r="L18" s="23"/>
      <c r="M18" s="67"/>
      <c r="N18" s="30"/>
      <c r="O18" s="23"/>
      <c r="P18" s="71"/>
      <c r="Q18" s="24"/>
      <c r="R18" s="23"/>
      <c r="S18" s="68"/>
      <c r="T18" s="68"/>
      <c r="U18" s="68"/>
      <c r="V18" s="68"/>
      <c r="W18" s="68"/>
      <c r="X18" s="68"/>
      <c r="Y18" s="68"/>
      <c r="Z18" s="68"/>
      <c r="AA18" s="68"/>
      <c r="AB18" s="68"/>
      <c r="AC18" s="68"/>
      <c r="AD18" s="68"/>
      <c r="AE18" s="68"/>
      <c r="AF18" s="68"/>
      <c r="AG18" s="71"/>
      <c r="AH18" s="68"/>
      <c r="AI18" s="24"/>
      <c r="AJ18" s="24"/>
      <c r="AK18" s="24"/>
      <c r="AL18" s="24"/>
      <c r="AM18" s="24"/>
      <c r="AN18" s="107">
        <f t="shared" si="2"/>
        <v>0</v>
      </c>
      <c r="AO18" s="132"/>
      <c r="AP18" s="126"/>
      <c r="AQ18" s="128"/>
      <c r="AR18" s="126"/>
      <c r="AS18" s="128"/>
      <c r="AT18" s="134"/>
      <c r="AU18" s="134"/>
      <c r="AV18" s="134"/>
      <c r="AW18" s="134"/>
      <c r="AX18" s="128"/>
      <c r="AY18" s="126"/>
      <c r="AZ18" s="128"/>
      <c r="BA18" s="128"/>
      <c r="BB18" s="126"/>
      <c r="BC18" s="128"/>
      <c r="BD18" s="128"/>
      <c r="BE18" s="126"/>
      <c r="BF18" s="128"/>
      <c r="BG18" s="136"/>
      <c r="BH18" s="10"/>
      <c r="BI18" s="3"/>
      <c r="BJ18" s="3"/>
      <c r="BK18" s="4"/>
      <c r="BL18" s="4"/>
      <c r="BM18" s="33"/>
      <c r="BN18" s="33"/>
      <c r="BO18" s="33"/>
      <c r="BP18" s="33"/>
      <c r="BQ18" s="33"/>
      <c r="BR18" s="33"/>
      <c r="BS18" s="33"/>
      <c r="BT18" s="33"/>
      <c r="BU18" s="33"/>
      <c r="BV18" s="33"/>
      <c r="BW18" s="33"/>
      <c r="BX18" s="33"/>
      <c r="BY18" s="33"/>
      <c r="BZ18" s="33"/>
      <c r="CA18" s="33"/>
      <c r="CB18" s="33"/>
      <c r="CC18" s="33"/>
      <c r="CD18" s="3"/>
      <c r="CE18" s="3"/>
      <c r="CF18" s="3"/>
      <c r="CG18" s="3"/>
      <c r="CH18" s="3"/>
    </row>
    <row r="19" spans="1:86" s="5" customFormat="1" ht="15" customHeight="1" x14ac:dyDescent="0.25">
      <c r="A19" s="86" t="str">
        <f>IF(COUNTA(B19:Q19)=16,SUBTOTAL(3,I$12:$I19),IF(AND(COUNTA(B19:Q19)&lt;16,COUNTA(B19:Q19)&gt;0),"FALTA",""))</f>
        <v/>
      </c>
      <c r="B19" s="69"/>
      <c r="C19" s="69"/>
      <c r="D19" s="69"/>
      <c r="E19" s="23"/>
      <c r="F19" s="18"/>
      <c r="G19" s="1"/>
      <c r="H19" s="1"/>
      <c r="I19" s="23"/>
      <c r="J19" s="23"/>
      <c r="K19" s="23"/>
      <c r="L19" s="23"/>
      <c r="M19" s="67"/>
      <c r="N19" s="30"/>
      <c r="O19" s="23"/>
      <c r="P19" s="71"/>
      <c r="Q19" s="24"/>
      <c r="R19" s="23"/>
      <c r="S19" s="68"/>
      <c r="T19" s="68"/>
      <c r="U19" s="68"/>
      <c r="V19" s="68"/>
      <c r="W19" s="68"/>
      <c r="X19" s="68"/>
      <c r="Y19" s="68"/>
      <c r="Z19" s="68"/>
      <c r="AA19" s="68"/>
      <c r="AB19" s="68"/>
      <c r="AC19" s="68"/>
      <c r="AD19" s="68"/>
      <c r="AE19" s="68"/>
      <c r="AF19" s="68"/>
      <c r="AG19" s="71"/>
      <c r="AH19" s="68"/>
      <c r="AI19" s="24"/>
      <c r="AJ19" s="24"/>
      <c r="AK19" s="24"/>
      <c r="AL19" s="24"/>
      <c r="AM19" s="24"/>
      <c r="AN19" s="107">
        <f t="shared" si="2"/>
        <v>0</v>
      </c>
      <c r="AO19" s="132"/>
      <c r="AP19" s="126"/>
      <c r="AQ19" s="128"/>
      <c r="AR19" s="126"/>
      <c r="AS19" s="128"/>
      <c r="AT19" s="134"/>
      <c r="AU19" s="134"/>
      <c r="AV19" s="134"/>
      <c r="AW19" s="134"/>
      <c r="AX19" s="128"/>
      <c r="AY19" s="126"/>
      <c r="AZ19" s="128"/>
      <c r="BA19" s="128"/>
      <c r="BB19" s="126"/>
      <c r="BC19" s="128"/>
      <c r="BD19" s="128"/>
      <c r="BE19" s="126"/>
      <c r="BF19" s="128"/>
      <c r="BG19" s="136"/>
      <c r="BH19" s="10"/>
      <c r="BI19" s="3"/>
      <c r="BJ19" s="3"/>
      <c r="BK19" s="4"/>
      <c r="BL19" s="4"/>
      <c r="BM19" s="33"/>
      <c r="BN19" s="33"/>
      <c r="BO19" s="33"/>
      <c r="BP19" s="33"/>
      <c r="BQ19" s="33"/>
      <c r="BR19" s="33"/>
      <c r="BS19" s="33"/>
      <c r="BT19" s="33"/>
      <c r="BU19" s="33"/>
      <c r="BV19" s="33"/>
      <c r="BW19" s="33"/>
      <c r="BX19" s="33"/>
      <c r="BY19" s="33"/>
      <c r="BZ19" s="33"/>
      <c r="CA19" s="33"/>
      <c r="CB19" s="33"/>
      <c r="CC19" s="33"/>
      <c r="CD19" s="3"/>
      <c r="CE19" s="3"/>
      <c r="CF19" s="3"/>
      <c r="CG19" s="3"/>
      <c r="CH19" s="3"/>
    </row>
    <row r="20" spans="1:86" s="5" customFormat="1" ht="15" customHeight="1" x14ac:dyDescent="0.25">
      <c r="A20" s="86" t="str">
        <f>IF(COUNTA(B20:Q20)=16,SUBTOTAL(3,I$12:$I20),IF(AND(COUNTA(B20:Q20)&lt;16,COUNTA(B20:Q20)&gt;0),"FALTA",""))</f>
        <v/>
      </c>
      <c r="B20" s="69"/>
      <c r="C20" s="69"/>
      <c r="D20" s="69"/>
      <c r="E20" s="23"/>
      <c r="F20" s="18"/>
      <c r="G20" s="1"/>
      <c r="H20" s="1"/>
      <c r="I20" s="23"/>
      <c r="J20" s="23"/>
      <c r="K20" s="23"/>
      <c r="L20" s="23"/>
      <c r="M20" s="67"/>
      <c r="N20" s="30"/>
      <c r="O20" s="23"/>
      <c r="P20" s="71"/>
      <c r="Q20" s="24"/>
      <c r="R20" s="23"/>
      <c r="S20" s="68"/>
      <c r="T20" s="68"/>
      <c r="U20" s="68"/>
      <c r="V20" s="68"/>
      <c r="W20" s="68"/>
      <c r="X20" s="68"/>
      <c r="Y20" s="68"/>
      <c r="Z20" s="68"/>
      <c r="AA20" s="68"/>
      <c r="AB20" s="68"/>
      <c r="AC20" s="68"/>
      <c r="AD20" s="68"/>
      <c r="AE20" s="68"/>
      <c r="AF20" s="68"/>
      <c r="AG20" s="71"/>
      <c r="AH20" s="68"/>
      <c r="AI20" s="24"/>
      <c r="AJ20" s="24"/>
      <c r="AK20" s="24"/>
      <c r="AL20" s="24"/>
      <c r="AM20" s="24"/>
      <c r="AN20" s="107">
        <f t="shared" si="2"/>
        <v>0</v>
      </c>
      <c r="AO20" s="132"/>
      <c r="AP20" s="126"/>
      <c r="AQ20" s="128"/>
      <c r="AR20" s="126"/>
      <c r="AS20" s="128"/>
      <c r="AT20" s="134"/>
      <c r="AU20" s="134"/>
      <c r="AV20" s="134"/>
      <c r="AW20" s="134"/>
      <c r="AX20" s="128"/>
      <c r="AY20" s="126"/>
      <c r="AZ20" s="128"/>
      <c r="BA20" s="128"/>
      <c r="BB20" s="126"/>
      <c r="BC20" s="128"/>
      <c r="BD20" s="128"/>
      <c r="BE20" s="126"/>
      <c r="BF20" s="128"/>
      <c r="BG20" s="136"/>
      <c r="BH20" s="10"/>
      <c r="BI20" s="3"/>
      <c r="BJ20" s="3"/>
      <c r="BK20" s="4"/>
      <c r="BL20" s="4"/>
      <c r="BM20" s="33"/>
      <c r="BN20" s="33"/>
      <c r="BO20" s="33"/>
      <c r="BP20" s="33"/>
      <c r="BQ20" s="33"/>
      <c r="BR20" s="33"/>
      <c r="BS20" s="33"/>
      <c r="BT20" s="33"/>
      <c r="BU20" s="33"/>
      <c r="BV20" s="33"/>
      <c r="BW20" s="33"/>
      <c r="BX20" s="33"/>
      <c r="BY20" s="33"/>
      <c r="BZ20" s="33"/>
      <c r="CA20" s="33"/>
      <c r="CB20" s="33"/>
      <c r="CC20" s="33"/>
      <c r="CD20" s="3"/>
      <c r="CE20" s="3"/>
      <c r="CF20" s="3"/>
      <c r="CG20" s="3"/>
      <c r="CH20" s="3"/>
    </row>
    <row r="21" spans="1:86" s="5" customFormat="1" ht="15" customHeight="1" x14ac:dyDescent="0.25">
      <c r="A21" s="86" t="str">
        <f>IF(COUNTA(B21:Q21)=16,SUBTOTAL(3,I$12:$I21),IF(AND(COUNTA(B21:Q21)&lt;16,COUNTA(B21:Q21)&gt;0),"FALTA",""))</f>
        <v/>
      </c>
      <c r="B21" s="69"/>
      <c r="C21" s="69"/>
      <c r="D21" s="69"/>
      <c r="E21" s="23"/>
      <c r="F21" s="18"/>
      <c r="G21" s="1"/>
      <c r="H21" s="1"/>
      <c r="I21" s="23"/>
      <c r="J21" s="23"/>
      <c r="K21" s="23"/>
      <c r="L21" s="23"/>
      <c r="M21" s="67"/>
      <c r="N21" s="30"/>
      <c r="O21" s="23"/>
      <c r="P21" s="71"/>
      <c r="Q21" s="24"/>
      <c r="R21" s="23"/>
      <c r="S21" s="68"/>
      <c r="T21" s="68"/>
      <c r="U21" s="68"/>
      <c r="V21" s="68"/>
      <c r="W21" s="68"/>
      <c r="X21" s="68"/>
      <c r="Y21" s="68"/>
      <c r="Z21" s="68"/>
      <c r="AA21" s="68"/>
      <c r="AB21" s="68"/>
      <c r="AC21" s="68"/>
      <c r="AD21" s="68"/>
      <c r="AE21" s="68"/>
      <c r="AF21" s="68"/>
      <c r="AG21" s="71"/>
      <c r="AH21" s="68"/>
      <c r="AI21" s="24"/>
      <c r="AJ21" s="24"/>
      <c r="AK21" s="24"/>
      <c r="AL21" s="24"/>
      <c r="AM21" s="24"/>
      <c r="AN21" s="107">
        <f t="shared" si="2"/>
        <v>0</v>
      </c>
      <c r="AO21" s="132"/>
      <c r="AP21" s="126"/>
      <c r="AQ21" s="128"/>
      <c r="AR21" s="126"/>
      <c r="AS21" s="128"/>
      <c r="AT21" s="134"/>
      <c r="AU21" s="134"/>
      <c r="AV21" s="134"/>
      <c r="AW21" s="134"/>
      <c r="AX21" s="128"/>
      <c r="AY21" s="126"/>
      <c r="AZ21" s="128"/>
      <c r="BA21" s="128"/>
      <c r="BB21" s="126"/>
      <c r="BC21" s="128"/>
      <c r="BD21" s="128"/>
      <c r="BE21" s="126"/>
      <c r="BF21" s="128"/>
      <c r="BG21" s="136"/>
      <c r="BH21" s="10"/>
      <c r="BI21" s="3"/>
      <c r="BJ21" s="3"/>
      <c r="BK21" s="4"/>
      <c r="BL21" s="4"/>
      <c r="BM21" s="33"/>
      <c r="BN21" s="33"/>
      <c r="BO21" s="33"/>
      <c r="BP21" s="33"/>
      <c r="BQ21" s="33"/>
      <c r="BR21" s="33"/>
      <c r="BS21" s="33"/>
      <c r="BT21" s="33"/>
      <c r="BU21" s="33"/>
      <c r="BV21" s="33"/>
      <c r="BW21" s="33"/>
      <c r="BX21" s="33"/>
      <c r="BY21" s="33"/>
      <c r="BZ21" s="33"/>
      <c r="CA21" s="33"/>
      <c r="CB21" s="33"/>
      <c r="CC21" s="33"/>
      <c r="CD21" s="3"/>
      <c r="CE21" s="3"/>
      <c r="CF21" s="3"/>
      <c r="CG21" s="3"/>
      <c r="CH21" s="3"/>
    </row>
    <row r="22" spans="1:86" s="5" customFormat="1" ht="15" customHeight="1" x14ac:dyDescent="0.25">
      <c r="A22" s="86" t="str">
        <f>IF(COUNTA(B22:Q22)=16,SUBTOTAL(3,I$12:$I22),IF(AND(COUNTA(B22:Q22)&lt;16,COUNTA(B22:Q22)&gt;0),"FALTA",""))</f>
        <v/>
      </c>
      <c r="B22" s="69"/>
      <c r="C22" s="69"/>
      <c r="D22" s="69"/>
      <c r="E22" s="23"/>
      <c r="F22" s="18"/>
      <c r="G22" s="1"/>
      <c r="H22" s="1"/>
      <c r="I22" s="23"/>
      <c r="J22" s="23"/>
      <c r="K22" s="23"/>
      <c r="L22" s="23"/>
      <c r="M22" s="67"/>
      <c r="N22" s="30"/>
      <c r="O22" s="23"/>
      <c r="P22" s="71"/>
      <c r="Q22" s="24"/>
      <c r="R22" s="23"/>
      <c r="S22" s="68"/>
      <c r="T22" s="68"/>
      <c r="U22" s="68"/>
      <c r="V22" s="68"/>
      <c r="W22" s="68"/>
      <c r="X22" s="68"/>
      <c r="Y22" s="68"/>
      <c r="Z22" s="68"/>
      <c r="AA22" s="68"/>
      <c r="AB22" s="68"/>
      <c r="AC22" s="68"/>
      <c r="AD22" s="68"/>
      <c r="AE22" s="68"/>
      <c r="AF22" s="68"/>
      <c r="AG22" s="71"/>
      <c r="AH22" s="68"/>
      <c r="AI22" s="24"/>
      <c r="AJ22" s="24"/>
      <c r="AK22" s="24"/>
      <c r="AL22" s="24"/>
      <c r="AM22" s="24"/>
      <c r="AN22" s="107">
        <f t="shared" si="2"/>
        <v>0</v>
      </c>
      <c r="AO22" s="132"/>
      <c r="AP22" s="126"/>
      <c r="AQ22" s="128"/>
      <c r="AR22" s="126"/>
      <c r="AS22" s="128"/>
      <c r="AT22" s="134"/>
      <c r="AU22" s="134"/>
      <c r="AV22" s="134"/>
      <c r="AW22" s="134"/>
      <c r="AX22" s="128"/>
      <c r="AY22" s="126"/>
      <c r="AZ22" s="128"/>
      <c r="BA22" s="128"/>
      <c r="BB22" s="126"/>
      <c r="BC22" s="128"/>
      <c r="BD22" s="128"/>
      <c r="BE22" s="126"/>
      <c r="BF22" s="128"/>
      <c r="BG22" s="136"/>
      <c r="BH22" s="10"/>
      <c r="BI22" s="3"/>
      <c r="BJ22" s="3"/>
      <c r="BK22" s="4"/>
      <c r="BL22" s="4"/>
      <c r="BM22" s="33"/>
      <c r="BN22" s="33"/>
      <c r="BO22" s="33"/>
      <c r="BP22" s="33"/>
      <c r="BQ22" s="33"/>
      <c r="BR22" s="33"/>
      <c r="BS22" s="33"/>
      <c r="BT22" s="33"/>
      <c r="BU22" s="33"/>
      <c r="BV22" s="33"/>
      <c r="BW22" s="33"/>
      <c r="BX22" s="33"/>
      <c r="BY22" s="33"/>
      <c r="BZ22" s="33"/>
      <c r="CA22" s="33"/>
      <c r="CB22" s="33"/>
      <c r="CC22" s="33"/>
      <c r="CD22" s="3"/>
      <c r="CE22" s="3"/>
      <c r="CF22" s="3"/>
      <c r="CG22" s="3"/>
      <c r="CH22" s="3"/>
    </row>
    <row r="23" spans="1:86" s="5" customFormat="1" ht="15" customHeight="1" x14ac:dyDescent="0.25">
      <c r="A23" s="86" t="str">
        <f>IF(COUNTA(B23:Q23)=16,SUBTOTAL(3,I$12:$I23),IF(AND(COUNTA(B23:Q23)&lt;16,COUNTA(B23:Q23)&gt;0),"FALTA",""))</f>
        <v/>
      </c>
      <c r="B23" s="69"/>
      <c r="C23" s="69"/>
      <c r="D23" s="69"/>
      <c r="E23" s="23"/>
      <c r="F23" s="18"/>
      <c r="G23" s="1"/>
      <c r="H23" s="1"/>
      <c r="I23" s="23"/>
      <c r="J23" s="23"/>
      <c r="K23" s="23"/>
      <c r="L23" s="23"/>
      <c r="M23" s="23"/>
      <c r="N23" s="30"/>
      <c r="O23" s="23"/>
      <c r="P23" s="71"/>
      <c r="Q23" s="24"/>
      <c r="R23" s="23"/>
      <c r="S23" s="68"/>
      <c r="T23" s="68"/>
      <c r="U23" s="68"/>
      <c r="V23" s="68"/>
      <c r="W23" s="68"/>
      <c r="X23" s="68"/>
      <c r="Y23" s="68"/>
      <c r="Z23" s="68"/>
      <c r="AA23" s="68"/>
      <c r="AB23" s="68"/>
      <c r="AC23" s="68"/>
      <c r="AD23" s="68"/>
      <c r="AE23" s="68"/>
      <c r="AF23" s="68"/>
      <c r="AG23" s="71"/>
      <c r="AH23" s="68"/>
      <c r="AI23" s="24"/>
      <c r="AJ23" s="24"/>
      <c r="AK23" s="24"/>
      <c r="AL23" s="24"/>
      <c r="AM23" s="24"/>
      <c r="AN23" s="107">
        <f t="shared" si="2"/>
        <v>0</v>
      </c>
      <c r="AO23" s="132"/>
      <c r="AP23" s="126"/>
      <c r="AQ23" s="128"/>
      <c r="AR23" s="126"/>
      <c r="AS23" s="128"/>
      <c r="AT23" s="134"/>
      <c r="AU23" s="134"/>
      <c r="AV23" s="134"/>
      <c r="AW23" s="134"/>
      <c r="AX23" s="128"/>
      <c r="AY23" s="126"/>
      <c r="AZ23" s="128"/>
      <c r="BA23" s="128"/>
      <c r="BB23" s="126"/>
      <c r="BC23" s="128"/>
      <c r="BD23" s="128"/>
      <c r="BE23" s="126"/>
      <c r="BF23" s="128"/>
      <c r="BG23" s="136"/>
      <c r="BH23" s="10"/>
      <c r="BI23" s="3"/>
      <c r="BJ23" s="3"/>
      <c r="BK23" s="4"/>
      <c r="BL23" s="4"/>
      <c r="BM23" s="33"/>
      <c r="BN23" s="33"/>
      <c r="BO23" s="33"/>
      <c r="BP23" s="33"/>
      <c r="BQ23" s="33"/>
      <c r="BR23" s="33"/>
      <c r="BS23" s="33"/>
      <c r="BT23" s="33"/>
      <c r="BU23" s="33"/>
      <c r="BV23" s="33"/>
      <c r="BW23" s="33"/>
      <c r="BX23" s="33"/>
      <c r="BY23" s="33"/>
      <c r="BZ23" s="33"/>
      <c r="CA23" s="33"/>
      <c r="CB23" s="33"/>
      <c r="CC23" s="33"/>
      <c r="CD23" s="3"/>
      <c r="CE23" s="3"/>
      <c r="CF23" s="3"/>
      <c r="CG23" s="3"/>
      <c r="CH23" s="3"/>
    </row>
    <row r="24" spans="1:86" s="5" customFormat="1" ht="15" customHeight="1" thickBot="1" x14ac:dyDescent="0.3">
      <c r="A24" s="106" t="str">
        <f>IF(COUNTA(B24:Q24)=16,SUBTOTAL(3,I$12:$I24),IF(AND(COUNTA(B24:Q24)&lt;16,COUNTA(B24:Q24)&gt;0),"FALTA",""))</f>
        <v/>
      </c>
      <c r="B24" s="78"/>
      <c r="C24" s="78"/>
      <c r="D24" s="78"/>
      <c r="E24" s="79"/>
      <c r="F24" s="80"/>
      <c r="G24" s="81"/>
      <c r="H24" s="81"/>
      <c r="I24" s="79"/>
      <c r="J24" s="79"/>
      <c r="K24" s="79"/>
      <c r="L24" s="79"/>
      <c r="M24" s="79"/>
      <c r="N24" s="82"/>
      <c r="O24" s="79"/>
      <c r="P24" s="83"/>
      <c r="Q24" s="84"/>
      <c r="R24" s="79"/>
      <c r="S24" s="85"/>
      <c r="T24" s="85"/>
      <c r="U24" s="85"/>
      <c r="V24" s="85"/>
      <c r="W24" s="85"/>
      <c r="X24" s="85"/>
      <c r="Y24" s="85"/>
      <c r="Z24" s="85"/>
      <c r="AA24" s="85"/>
      <c r="AB24" s="85"/>
      <c r="AC24" s="85"/>
      <c r="AD24" s="85"/>
      <c r="AE24" s="85"/>
      <c r="AF24" s="85"/>
      <c r="AG24" s="83"/>
      <c r="AH24" s="112"/>
      <c r="AI24" s="84"/>
      <c r="AJ24" s="84"/>
      <c r="AK24" s="84"/>
      <c r="AL24" s="84"/>
      <c r="AM24" s="84"/>
      <c r="AN24" s="108">
        <f t="shared" si="2"/>
        <v>0</v>
      </c>
      <c r="AO24" s="133"/>
      <c r="AP24" s="127"/>
      <c r="AQ24" s="129"/>
      <c r="AR24" s="127"/>
      <c r="AS24" s="129"/>
      <c r="AT24" s="135"/>
      <c r="AU24" s="135"/>
      <c r="AV24" s="135"/>
      <c r="AW24" s="135"/>
      <c r="AX24" s="129"/>
      <c r="AY24" s="127"/>
      <c r="AZ24" s="129"/>
      <c r="BA24" s="129"/>
      <c r="BB24" s="127"/>
      <c r="BC24" s="129"/>
      <c r="BD24" s="129"/>
      <c r="BE24" s="127"/>
      <c r="BF24" s="129"/>
      <c r="BG24" s="137"/>
      <c r="BH24" s="10"/>
      <c r="BI24" s="3"/>
      <c r="BJ24" s="3"/>
      <c r="BK24" s="4"/>
      <c r="BL24" s="4"/>
      <c r="BM24" s="33"/>
      <c r="BN24" s="33"/>
      <c r="BO24" s="33"/>
      <c r="BP24" s="33"/>
      <c r="BQ24" s="33"/>
      <c r="BR24" s="33"/>
      <c r="BS24" s="33"/>
      <c r="BT24" s="33"/>
      <c r="BU24" s="33"/>
      <c r="BV24" s="33"/>
      <c r="BW24" s="33"/>
      <c r="BX24" s="33"/>
      <c r="BY24" s="33"/>
      <c r="BZ24" s="33"/>
      <c r="CA24" s="33"/>
      <c r="CB24" s="33"/>
      <c r="CC24" s="33"/>
      <c r="CD24" s="3"/>
      <c r="CE24" s="3"/>
      <c r="CF24" s="3"/>
      <c r="CG24" s="3"/>
      <c r="CH24" s="3"/>
    </row>
  </sheetData>
  <sheetProtection algorithmName="SHA-512" hashValue="TN4SOYpX0FUEFk6AC02yoHBD2cniz/paK1wd6kZEB4g7t4u0EWtc4keRoqnSFWjr9b7FsnDWUoRI8/zDfPvVmw==" saltValue="s49Z7NwBIEbg9PBVPI5fQw==" spinCount="100000" sheet="1" objects="1" scenarios="1"/>
  <mergeCells count="60">
    <mergeCell ref="BG12:BG24"/>
    <mergeCell ref="BG7:BG10"/>
    <mergeCell ref="BF9:BF10"/>
    <mergeCell ref="BE8:BF8"/>
    <mergeCell ref="A7:A11"/>
    <mergeCell ref="B7:AG7"/>
    <mergeCell ref="AG8:AG10"/>
    <mergeCell ref="R8:R10"/>
    <mergeCell ref="Q8:Q10"/>
    <mergeCell ref="N8:N10"/>
    <mergeCell ref="G8:G10"/>
    <mergeCell ref="E8:E10"/>
    <mergeCell ref="D8:D10"/>
    <mergeCell ref="B8:C9"/>
    <mergeCell ref="F8:F10"/>
    <mergeCell ref="H8:H10"/>
    <mergeCell ref="S8:AF9"/>
    <mergeCell ref="BF12:BF24"/>
    <mergeCell ref="BC9:BC10"/>
    <mergeCell ref="AO12:AO24"/>
    <mergeCell ref="AQ12:AQ24"/>
    <mergeCell ref="AR12:AR24"/>
    <mergeCell ref="AS12:AS24"/>
    <mergeCell ref="AX12:AX24"/>
    <mergeCell ref="AP12:AP24"/>
    <mergeCell ref="BA12:BA24"/>
    <mergeCell ref="BB12:BB24"/>
    <mergeCell ref="AT12:AT24"/>
    <mergeCell ref="AU12:AU24"/>
    <mergeCell ref="AV12:AV24"/>
    <mergeCell ref="AW12:AW24"/>
    <mergeCell ref="AZ12:AZ24"/>
    <mergeCell ref="AY12:AY24"/>
    <mergeCell ref="BC12:BC24"/>
    <mergeCell ref="BD12:BD24"/>
    <mergeCell ref="BD9:BD10"/>
    <mergeCell ref="BE9:BE10"/>
    <mergeCell ref="BE12:BE24"/>
    <mergeCell ref="AP9:AP10"/>
    <mergeCell ref="AO9:AO10"/>
    <mergeCell ref="AT9:AX9"/>
    <mergeCell ref="AR9:AR10"/>
    <mergeCell ref="AQ9:AQ10"/>
    <mergeCell ref="AS9:AS10"/>
    <mergeCell ref="AH8:AO8"/>
    <mergeCell ref="O8:O10"/>
    <mergeCell ref="I8:M9"/>
    <mergeCell ref="P8:P10"/>
    <mergeCell ref="AH7:BF7"/>
    <mergeCell ref="AP8:AX8"/>
    <mergeCell ref="AY8:BA8"/>
    <mergeCell ref="BB8:BD8"/>
    <mergeCell ref="AI9:AL9"/>
    <mergeCell ref="AM9:AM10"/>
    <mergeCell ref="AN9:AN10"/>
    <mergeCell ref="AH9:AH10"/>
    <mergeCell ref="AZ9:AZ10"/>
    <mergeCell ref="BA9:BA10"/>
    <mergeCell ref="BB9:BB10"/>
    <mergeCell ref="AY9:AY10"/>
  </mergeCells>
  <conditionalFormatting sqref="A12:D12 A13:A24 G12:H22 B13:D22">
    <cfRule type="containsText" dxfId="2" priority="32" operator="containsText" text="FALTA">
      <formula>NOT(ISERROR(SEARCH("FALTA",A12)))</formula>
    </cfRule>
  </conditionalFormatting>
  <conditionalFormatting sqref="G23:H24 B23:D24">
    <cfRule type="containsText" dxfId="1" priority="4" operator="containsText" text="FALTA">
      <formula>NOT(ISERROR(SEARCH("FALTA",B23)))</formula>
    </cfRule>
  </conditionalFormatting>
  <dataValidations count="10">
    <dataValidation type="list" allowBlank="1" showInputMessage="1" showErrorMessage="1" sqref="G12:G24" xr:uid="{31614D99-1924-46FE-8922-AEC6CDBC01AB}">
      <formula1>$BQ$1:$BQ$3</formula1>
    </dataValidation>
    <dataValidation type="list" allowBlank="1" showInputMessage="1" showErrorMessage="1" sqref="AP12 AR12 S12:AF24 AY12 AH12:AH24 BE12 AT12:AW12 BB12" xr:uid="{3B709594-D998-481E-98FF-300897766222}">
      <formula1>$BP$1:$BP$2</formula1>
    </dataValidation>
    <dataValidation type="list" allowBlank="1" showInputMessage="1" showErrorMessage="1" sqref="AG12:AG24" xr:uid="{D2DA61FB-0B08-4A8E-ADFE-7B92E77F963D}">
      <formula1>$BT$1:$BT$3</formula1>
    </dataValidation>
    <dataValidation type="list" allowBlank="1" showInputMessage="1" showErrorMessage="1" sqref="D12:D24" xr:uid="{3C6717C6-FC5C-4799-B35E-E28E4014EF6B}">
      <formula1>$BU$1:$BU$4</formula1>
    </dataValidation>
    <dataValidation type="list" allowBlank="1" showInputMessage="1" showErrorMessage="1" sqref="C12:C24" xr:uid="{ACC959DA-8AEA-49C5-8B5E-DD39A13A4116}">
      <formula1>$BV$1:$BV$4</formula1>
    </dataValidation>
    <dataValidation type="list" allowBlank="1" showInputMessage="1" showErrorMessage="1" sqref="B12:B24" xr:uid="{D7B16BB0-3761-4033-AECC-7135F96C1C83}">
      <formula1>$BW$1:$BW$12</formula1>
    </dataValidation>
    <dataValidation type="list" allowBlank="1" showInputMessage="1" showErrorMessage="1" sqref="F12:F24" xr:uid="{8ECB6F89-FEE5-4BDD-BBD5-6B4E32951108}">
      <formula1>$BY$1:$BY$3</formula1>
    </dataValidation>
    <dataValidation type="list" allowBlank="1" showInputMessage="1" showErrorMessage="1" sqref="N12:N24" xr:uid="{403FFDB9-01D1-4461-9C06-12091620741A}">
      <formula1>$BZ$1:$BZ$6</formula1>
    </dataValidation>
    <dataValidation type="list" allowBlank="1" showInputMessage="1" showErrorMessage="1" sqref="H12:H24" xr:uid="{01C584C8-9141-4566-9D6E-6D98A775C076}">
      <formula1>$CA$1:$CA$2</formula1>
    </dataValidation>
    <dataValidation type="list" allowBlank="1" showInputMessage="1" showErrorMessage="1" sqref="P12:P24" xr:uid="{3E77336A-770B-45BA-A39B-FB2D464FB26E}">
      <formula1>$CB$1:$CB$2</formula1>
    </dataValidation>
  </dataValidations>
  <pageMargins left="0.7" right="0.7" top="0.75" bottom="0.75" header="0.3" footer="0.3"/>
  <pageSetup paperSize="9" orientation="portrait" r:id="rId1"/>
  <ignoredErrors>
    <ignoredError sqref="A13:A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7C7-A014-4516-BA73-552F2B4EB6C9}">
  <sheetPr>
    <tabColor theme="5" tint="-0.249977111117893"/>
  </sheetPr>
  <dimension ref="A1:BU8"/>
  <sheetViews>
    <sheetView showGridLines="0" workbookViewId="0"/>
  </sheetViews>
  <sheetFormatPr baseColWidth="10" defaultRowHeight="15" x14ac:dyDescent="0.25"/>
  <cols>
    <col min="1" max="3" width="63" style="2" customWidth="1"/>
    <col min="4" max="70" width="11.42578125" style="4"/>
    <col min="71" max="72" width="11.42578125" style="33"/>
    <col min="73" max="16384" width="11.42578125" style="4"/>
  </cols>
  <sheetData>
    <row r="1" spans="1:73" ht="15" customHeight="1" x14ac:dyDescent="0.25">
      <c r="BH1" s="25" t="s">
        <v>0</v>
      </c>
      <c r="BI1" s="4" t="s">
        <v>1</v>
      </c>
      <c r="BJ1" s="4" t="s">
        <v>2</v>
      </c>
      <c r="BK1" s="4" t="s">
        <v>1</v>
      </c>
      <c r="BL1" s="4" t="s">
        <v>3</v>
      </c>
      <c r="BM1" s="26" t="s">
        <v>32</v>
      </c>
      <c r="BN1" s="4" t="s">
        <v>4</v>
      </c>
      <c r="BO1" s="4" t="s">
        <v>69</v>
      </c>
      <c r="BP1" s="4" t="s">
        <v>71</v>
      </c>
      <c r="BQ1" s="4">
        <v>2020</v>
      </c>
      <c r="BR1" s="4">
        <v>1</v>
      </c>
      <c r="BS1" s="35" t="s">
        <v>27</v>
      </c>
      <c r="BT1" s="35" t="s">
        <v>75</v>
      </c>
      <c r="BU1" s="4" t="s">
        <v>78</v>
      </c>
    </row>
    <row r="2" spans="1:73" ht="18.75" customHeight="1" x14ac:dyDescent="0.25">
      <c r="BH2" s="4" t="s">
        <v>5</v>
      </c>
      <c r="BI2" s="4" t="s">
        <v>6</v>
      </c>
      <c r="BJ2" s="4" t="s">
        <v>7</v>
      </c>
      <c r="BK2" s="4" t="s">
        <v>8</v>
      </c>
      <c r="BL2" s="4" t="s">
        <v>9</v>
      </c>
      <c r="BM2" s="26" t="s">
        <v>33</v>
      </c>
      <c r="BN2" s="4" t="s">
        <v>10</v>
      </c>
      <c r="BO2" s="4" t="s">
        <v>70</v>
      </c>
      <c r="BP2" s="4" t="s">
        <v>72</v>
      </c>
      <c r="BQ2" s="4">
        <v>2021</v>
      </c>
      <c r="BR2" s="4">
        <v>2</v>
      </c>
      <c r="BS2" s="35" t="s">
        <v>62</v>
      </c>
      <c r="BT2" s="35" t="s">
        <v>76</v>
      </c>
      <c r="BU2" s="4" t="s">
        <v>82</v>
      </c>
    </row>
    <row r="3" spans="1:73" ht="16.5" customHeight="1" x14ac:dyDescent="0.25">
      <c r="A3" s="6"/>
      <c r="B3" s="70" t="s">
        <v>11</v>
      </c>
      <c r="C3" s="6"/>
      <c r="D3" s="55"/>
      <c r="E3" s="55"/>
      <c r="F3" s="55"/>
      <c r="G3" s="55"/>
      <c r="H3" s="55"/>
      <c r="I3" s="55"/>
      <c r="J3" s="55"/>
      <c r="K3" s="55"/>
      <c r="L3" s="55"/>
      <c r="M3" s="55"/>
      <c r="N3" s="56"/>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6"/>
      <c r="BD3" s="56"/>
      <c r="BE3" s="56"/>
      <c r="BF3" s="56"/>
      <c r="BG3" s="56"/>
      <c r="BH3" s="4" t="s">
        <v>12</v>
      </c>
      <c r="BI3" s="4" t="s">
        <v>8</v>
      </c>
      <c r="BJ3" s="4" t="s">
        <v>13</v>
      </c>
      <c r="BL3" s="4" t="s">
        <v>14</v>
      </c>
      <c r="BM3" s="26" t="s">
        <v>34</v>
      </c>
      <c r="BN3" s="4" t="s">
        <v>41</v>
      </c>
      <c r="BO3" s="4" t="s">
        <v>84</v>
      </c>
      <c r="BP3" s="4" t="s">
        <v>73</v>
      </c>
      <c r="BQ3" s="4">
        <v>2022</v>
      </c>
      <c r="BR3" s="4">
        <v>3</v>
      </c>
      <c r="BS3" s="35" t="s">
        <v>63</v>
      </c>
      <c r="BT3" s="35" t="s">
        <v>77</v>
      </c>
      <c r="BU3" s="4" t="s">
        <v>79</v>
      </c>
    </row>
    <row r="4" spans="1:73" ht="15.75" thickBot="1" x14ac:dyDescent="0.3">
      <c r="A4" s="7"/>
      <c r="B4" s="7"/>
      <c r="C4" s="7"/>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4" t="s">
        <v>15</v>
      </c>
      <c r="BI4" s="15"/>
      <c r="BJ4" s="4" t="s">
        <v>16</v>
      </c>
      <c r="BM4" s="26" t="s">
        <v>17</v>
      </c>
      <c r="BN4" s="4" t="s">
        <v>18</v>
      </c>
      <c r="BP4" s="4" t="s">
        <v>74</v>
      </c>
      <c r="BQ4" s="4">
        <v>2023</v>
      </c>
      <c r="BR4" s="4">
        <v>4</v>
      </c>
      <c r="BS4" s="37" t="s">
        <v>64</v>
      </c>
      <c r="BT4" s="37"/>
      <c r="BU4" s="4" t="s">
        <v>80</v>
      </c>
    </row>
    <row r="5" spans="1:73" ht="21" x14ac:dyDescent="0.25">
      <c r="A5" s="146" t="s">
        <v>167</v>
      </c>
      <c r="B5" s="147"/>
      <c r="C5" s="147"/>
    </row>
    <row r="6" spans="1:73" ht="63" customHeight="1" x14ac:dyDescent="0.25">
      <c r="A6" s="130" t="s">
        <v>150</v>
      </c>
      <c r="B6" s="130" t="s">
        <v>151</v>
      </c>
      <c r="C6" s="148" t="s">
        <v>152</v>
      </c>
    </row>
    <row r="7" spans="1:73" ht="80.25" hidden="1" customHeight="1" x14ac:dyDescent="0.25">
      <c r="A7" s="130"/>
      <c r="B7" s="130"/>
      <c r="C7" s="148"/>
    </row>
    <row r="8" spans="1:73" ht="224.25" customHeight="1" x14ac:dyDescent="0.25">
      <c r="A8" s="113" t="s">
        <v>155</v>
      </c>
      <c r="B8" s="113" t="s">
        <v>201</v>
      </c>
      <c r="C8" s="113" t="s">
        <v>202</v>
      </c>
    </row>
  </sheetData>
  <sheetProtection algorithmName="SHA-512" hashValue="5vSLgcFjUU9Ocu1GXmoj7wFRGrcpKWUZE+0mFfEVwMBN7X0CNZSWc0SR9ycvpwDovDQnQToN20jMvW2bRmHuTg==" saltValue="2btlKPqmMNOHzfdgzVhvFQ==" spinCount="100000" sheet="1" objects="1" scenarios="1"/>
  <mergeCells count="4">
    <mergeCell ref="A5:C5"/>
    <mergeCell ref="A6:A7"/>
    <mergeCell ref="B6:B7"/>
    <mergeCell ref="C6:C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782A-9ACC-48A8-B76D-498B055353E5}">
  <sheetPr>
    <tabColor theme="4" tint="-0.249977111117893"/>
  </sheetPr>
  <dimension ref="A1:U93"/>
  <sheetViews>
    <sheetView showGridLines="0" view="pageBreakPreview" zoomScale="75" zoomScaleNormal="70" zoomScaleSheetLayoutView="75" workbookViewId="0"/>
  </sheetViews>
  <sheetFormatPr baseColWidth="10" defaultRowHeight="15" x14ac:dyDescent="0.25"/>
  <cols>
    <col min="1" max="1" width="4.5703125" style="2" customWidth="1"/>
    <col min="2" max="2" width="5.5703125" style="2" customWidth="1"/>
    <col min="3" max="3" width="34.140625" style="2" customWidth="1"/>
    <col min="4" max="4" width="17.7109375" style="2" customWidth="1"/>
    <col min="5" max="5" width="18.28515625" style="2" customWidth="1"/>
    <col min="6" max="6" width="14.85546875" style="2" customWidth="1"/>
    <col min="7" max="7" width="20" style="2" customWidth="1"/>
    <col min="8" max="8" width="15.28515625" style="2" customWidth="1"/>
    <col min="9" max="9" width="14.85546875" style="2" customWidth="1"/>
    <col min="10" max="10" width="13.7109375" style="2" customWidth="1"/>
    <col min="11" max="11" width="15.85546875" style="2" customWidth="1"/>
    <col min="12" max="12" width="16" style="2" customWidth="1"/>
    <col min="13" max="13" width="15" style="2" customWidth="1"/>
    <col min="14" max="14" width="14.42578125" style="2" customWidth="1"/>
    <col min="15" max="15" width="14.5703125" style="2" customWidth="1"/>
    <col min="16" max="16" width="20.42578125" style="2" customWidth="1"/>
    <col min="17" max="17" width="11.5703125" style="2" customWidth="1"/>
    <col min="18" max="16384" width="11.42578125" style="2"/>
  </cols>
  <sheetData>
    <row r="1" spans="1:21" ht="46.5" customHeight="1" x14ac:dyDescent="0.25">
      <c r="G1" s="13"/>
      <c r="H1" s="38" t="s">
        <v>11</v>
      </c>
    </row>
    <row r="2" spans="1:21" ht="21" customHeight="1" x14ac:dyDescent="0.25"/>
    <row r="3" spans="1:21" ht="30.75" customHeight="1" x14ac:dyDescent="0.4">
      <c r="A3" s="158" t="s">
        <v>117</v>
      </c>
      <c r="B3" s="158"/>
      <c r="C3" s="158"/>
      <c r="D3" s="158"/>
      <c r="E3" s="158"/>
      <c r="F3" s="158"/>
      <c r="G3" s="158"/>
      <c r="H3" s="158"/>
      <c r="I3" s="158"/>
      <c r="J3" s="158"/>
      <c r="K3" s="158"/>
      <c r="L3" s="158"/>
      <c r="M3" s="158"/>
      <c r="N3" s="158"/>
      <c r="O3" s="158"/>
      <c r="P3" s="158"/>
      <c r="Q3" s="158"/>
    </row>
    <row r="4" spans="1:21" ht="45.75" customHeight="1" x14ac:dyDescent="0.25">
      <c r="A4" s="159" t="s">
        <v>95</v>
      </c>
      <c r="B4" s="159"/>
      <c r="C4" s="159"/>
      <c r="D4" s="159"/>
      <c r="E4" s="159"/>
      <c r="F4" s="159"/>
      <c r="G4" s="159"/>
      <c r="H4" s="159"/>
      <c r="I4" s="159"/>
      <c r="J4" s="159"/>
      <c r="K4" s="159"/>
      <c r="L4" s="159"/>
      <c r="M4" s="159"/>
      <c r="N4" s="159"/>
      <c r="O4" s="159"/>
      <c r="P4" s="159"/>
      <c r="Q4" s="159"/>
      <c r="T4" s="2">
        <v>1</v>
      </c>
      <c r="U4" s="94" t="s">
        <v>51</v>
      </c>
    </row>
    <row r="5" spans="1:21" ht="21" customHeight="1" x14ac:dyDescent="0.4">
      <c r="A5" s="39"/>
      <c r="E5" s="40"/>
      <c r="T5" s="2">
        <v>2</v>
      </c>
      <c r="U5" s="94" t="s">
        <v>134</v>
      </c>
    </row>
    <row r="6" spans="1:21" x14ac:dyDescent="0.25">
      <c r="T6" s="2">
        <v>3</v>
      </c>
      <c r="U6" s="94" t="s">
        <v>133</v>
      </c>
    </row>
    <row r="7" spans="1:21" ht="21" x14ac:dyDescent="0.35">
      <c r="A7" s="41" t="s">
        <v>68</v>
      </c>
      <c r="T7" s="2">
        <v>4</v>
      </c>
      <c r="U7" s="94" t="s">
        <v>52</v>
      </c>
    </row>
    <row r="8" spans="1:21" x14ac:dyDescent="0.25">
      <c r="T8" s="2">
        <v>5</v>
      </c>
      <c r="U8" s="94" t="s">
        <v>53</v>
      </c>
    </row>
    <row r="9" spans="1:21" x14ac:dyDescent="0.25">
      <c r="C9" s="97" t="s">
        <v>166</v>
      </c>
      <c r="D9" s="2" t="s">
        <v>97</v>
      </c>
      <c r="G9" s="100" t="s">
        <v>177</v>
      </c>
      <c r="H9" s="2" t="str">
        <f>IF('ACTIVIDADES DEL DOCENTE'!D12="MN","MARISCAL NIETO",IF('ACTIVIDADES DEL DOCENTE'!D12="GSC","GENERAL SÁNCHEZ CERRO",IF('ACTIVIDADES DEL DOCENTE'!D12="SIL","SAN IGNACIO DE LOYOLA","ILO")))</f>
        <v>ILO</v>
      </c>
      <c r="K9" s="100" t="s">
        <v>170</v>
      </c>
      <c r="L9" s="42">
        <f>'ACTIVIDADES DEL DOCENTE'!E12</f>
        <v>0</v>
      </c>
      <c r="N9" s="100" t="s">
        <v>172</v>
      </c>
      <c r="O9" s="96">
        <f>'ACTIVIDADES DEL DOCENTE'!G12</f>
        <v>0</v>
      </c>
      <c r="T9" s="2">
        <v>6</v>
      </c>
      <c r="U9" s="94" t="s">
        <v>17</v>
      </c>
    </row>
    <row r="10" spans="1:21" x14ac:dyDescent="0.25">
      <c r="C10" s="97" t="s">
        <v>173</v>
      </c>
      <c r="D10" s="2" t="str">
        <f>'ACTIVIDADES DEL DOCENTE'!J12&amp;" "&amp;'ACTIVIDADES DEL DOCENTE'!K12</f>
        <v xml:space="preserve"> </v>
      </c>
      <c r="G10" s="100" t="s">
        <v>171</v>
      </c>
      <c r="H10" s="2">
        <f>'ACTIVIDADES DEL DOCENTE'!O12</f>
        <v>0</v>
      </c>
      <c r="K10" s="100" t="s">
        <v>174</v>
      </c>
      <c r="L10" s="42">
        <f>'ACTIVIDADES DEL DOCENTE'!I12</f>
        <v>0</v>
      </c>
      <c r="N10" s="100" t="s">
        <v>175</v>
      </c>
      <c r="O10" s="96" t="str">
        <f>'ACTIVIDADES DEL DOCENTE'!B12&amp;" / "&amp;'ACTIVIDADES DEL DOCENTE'!C12</f>
        <v xml:space="preserve"> / </v>
      </c>
      <c r="T10" s="2">
        <v>7</v>
      </c>
      <c r="U10" s="94" t="s">
        <v>54</v>
      </c>
    </row>
    <row r="11" spans="1:21" x14ac:dyDescent="0.25">
      <c r="C11" s="97" t="s">
        <v>176</v>
      </c>
      <c r="D11" s="42">
        <f>'ACTIVIDADES DEL DOCENTE'!L12</f>
        <v>0</v>
      </c>
      <c r="G11" s="100" t="s">
        <v>178</v>
      </c>
      <c r="H11" s="2">
        <f>'ACTIVIDADES DEL DOCENTE'!M12</f>
        <v>0</v>
      </c>
      <c r="K11" s="100" t="s">
        <v>181</v>
      </c>
      <c r="L11" s="2">
        <f>'ACTIVIDADES DEL DOCENTE'!N12</f>
        <v>0</v>
      </c>
      <c r="T11" s="2">
        <v>8</v>
      </c>
      <c r="U11" s="94" t="s">
        <v>55</v>
      </c>
    </row>
    <row r="12" spans="1:21" x14ac:dyDescent="0.25">
      <c r="C12" s="97" t="s">
        <v>182</v>
      </c>
      <c r="D12" s="42"/>
      <c r="G12" s="100" t="s">
        <v>183</v>
      </c>
      <c r="H12" s="2">
        <f>'ACTIVIDADES DEL DOCENTE'!F12</f>
        <v>0</v>
      </c>
      <c r="T12" s="2">
        <v>9</v>
      </c>
      <c r="U12" s="94" t="s">
        <v>56</v>
      </c>
    </row>
    <row r="13" spans="1:21" ht="47.25" customHeight="1" x14ac:dyDescent="0.25">
      <c r="C13" s="65" t="s">
        <v>51</v>
      </c>
      <c r="D13" s="65" t="s">
        <v>134</v>
      </c>
      <c r="E13" s="65" t="s">
        <v>133</v>
      </c>
      <c r="F13" s="65" t="s">
        <v>52</v>
      </c>
      <c r="G13" s="65" t="s">
        <v>53</v>
      </c>
      <c r="H13" s="65" t="s">
        <v>17</v>
      </c>
      <c r="I13" s="65" t="s">
        <v>54</v>
      </c>
      <c r="J13" s="65" t="s">
        <v>55</v>
      </c>
      <c r="K13" s="65" t="s">
        <v>56</v>
      </c>
      <c r="L13" s="65" t="s">
        <v>57</v>
      </c>
      <c r="M13" s="65" t="s">
        <v>58</v>
      </c>
      <c r="N13" s="65" t="s">
        <v>31</v>
      </c>
      <c r="O13" s="65" t="s">
        <v>146</v>
      </c>
      <c r="P13" s="65" t="s">
        <v>119</v>
      </c>
      <c r="T13" s="2">
        <v>10</v>
      </c>
      <c r="U13" s="94" t="s">
        <v>57</v>
      </c>
    </row>
    <row r="14" spans="1:21" ht="23.25" x14ac:dyDescent="0.25">
      <c r="C14" s="88" t="str">
        <f>IF('ACTIVIDADES DEL DOCENTE'!S11&gt;0,"X","")</f>
        <v/>
      </c>
      <c r="D14" s="88" t="str">
        <f>IF('ACTIVIDADES DEL DOCENTE'!T11&gt;0,"X","")</f>
        <v/>
      </c>
      <c r="E14" s="88" t="str">
        <f>IF('ACTIVIDADES DEL DOCENTE'!U11&gt;0,"X","")</f>
        <v/>
      </c>
      <c r="F14" s="88" t="str">
        <f>IF('ACTIVIDADES DEL DOCENTE'!V11&gt;0,"X","")</f>
        <v/>
      </c>
      <c r="G14" s="88" t="str">
        <f>IF('ACTIVIDADES DEL DOCENTE'!W11&gt;0,"X","")</f>
        <v/>
      </c>
      <c r="H14" s="88" t="str">
        <f>IF('ACTIVIDADES DEL DOCENTE'!X11&gt;0,"X","")</f>
        <v/>
      </c>
      <c r="I14" s="88" t="str">
        <f>IF('ACTIVIDADES DEL DOCENTE'!Y11&gt;0,"X","")</f>
        <v/>
      </c>
      <c r="J14" s="88" t="str">
        <f>IF('ACTIVIDADES DEL DOCENTE'!Z11&gt;0,"X","")</f>
        <v/>
      </c>
      <c r="K14" s="88" t="str">
        <f>IF('ACTIVIDADES DEL DOCENTE'!AA11&gt;0,"X","")</f>
        <v/>
      </c>
      <c r="L14" s="88" t="str">
        <f>IF('ACTIVIDADES DEL DOCENTE'!AB11&gt;0,"X","")</f>
        <v/>
      </c>
      <c r="M14" s="88" t="str">
        <f>IF('ACTIVIDADES DEL DOCENTE'!AC11&gt;0,"X","")</f>
        <v/>
      </c>
      <c r="N14" s="88" t="str">
        <f>IF('ACTIVIDADES DEL DOCENTE'!AD11&gt;0,"X","")</f>
        <v/>
      </c>
      <c r="O14" s="88" t="str">
        <f>IF('ACTIVIDADES DEL DOCENTE'!AE11&gt;0,"X","")</f>
        <v/>
      </c>
      <c r="P14" s="88" t="str">
        <f>IF('ACTIVIDADES DEL DOCENTE'!AF11&gt;0,"X","")</f>
        <v/>
      </c>
      <c r="T14" s="2">
        <v>11</v>
      </c>
      <c r="U14" s="94" t="s">
        <v>58</v>
      </c>
    </row>
    <row r="15" spans="1:21" x14ac:dyDescent="0.25">
      <c r="T15" s="2">
        <v>12</v>
      </c>
      <c r="U15" s="94" t="s">
        <v>31</v>
      </c>
    </row>
    <row r="16" spans="1:21" ht="21.75" customHeight="1" x14ac:dyDescent="0.25">
      <c r="C16" s="97" t="s">
        <v>184</v>
      </c>
      <c r="T16" s="2">
        <v>13</v>
      </c>
      <c r="U16" s="94" t="s">
        <v>146</v>
      </c>
    </row>
    <row r="17" spans="1:21" ht="21" customHeight="1" x14ac:dyDescent="0.25">
      <c r="C17" s="66" t="s">
        <v>161</v>
      </c>
      <c r="D17" s="95" t="str">
        <f>IF('ACTIVIDADES DEL DOCENTE'!Q12=0,"",'ACTIVIDADES DEL DOCENTE'!Q12)</f>
        <v/>
      </c>
      <c r="E17" s="95" t="str">
        <f>IF('ACTIVIDADES DEL DOCENTE'!Q13=0,"",'ACTIVIDADES DEL DOCENTE'!Q13)</f>
        <v/>
      </c>
      <c r="F17" s="95" t="str">
        <f>IF('ACTIVIDADES DEL DOCENTE'!Q14=0,"",'ACTIVIDADES DEL DOCENTE'!Q14)</f>
        <v/>
      </c>
      <c r="G17" s="95" t="str">
        <f>IF('ACTIVIDADES DEL DOCENTE'!Q15=0,"",'ACTIVIDADES DEL DOCENTE'!Q15)</f>
        <v/>
      </c>
      <c r="H17" s="95" t="str">
        <f>IF('ACTIVIDADES DEL DOCENTE'!Q16=0,"",'ACTIVIDADES DEL DOCENTE'!Q16)</f>
        <v/>
      </c>
      <c r="I17" s="95" t="str">
        <f>IF('ACTIVIDADES DEL DOCENTE'!Q17=0,"",'ACTIVIDADES DEL DOCENTE'!Q17)</f>
        <v/>
      </c>
      <c r="J17" s="95" t="str">
        <f>IF('ACTIVIDADES DEL DOCENTE'!Q18=0,"",'ACTIVIDADES DEL DOCENTE'!Q18)</f>
        <v/>
      </c>
      <c r="K17" s="95" t="str">
        <f>IF('ACTIVIDADES DEL DOCENTE'!Q19=0,"",'ACTIVIDADES DEL DOCENTE'!Q19)</f>
        <v/>
      </c>
      <c r="L17" s="95" t="str">
        <f>IF('ACTIVIDADES DEL DOCENTE'!Q20=0,"",'ACTIVIDADES DEL DOCENTE'!Q20)</f>
        <v/>
      </c>
      <c r="M17" s="95" t="str">
        <f>IF('ACTIVIDADES DEL DOCENTE'!Q21=0,"",'ACTIVIDADES DEL DOCENTE'!Q21)</f>
        <v/>
      </c>
      <c r="N17" s="95" t="str">
        <f>IF('ACTIVIDADES DEL DOCENTE'!Q22=0,"",'ACTIVIDADES DEL DOCENTE'!Q22)</f>
        <v/>
      </c>
      <c r="O17" s="95" t="str">
        <f>IF('ACTIVIDADES DEL DOCENTE'!Q23=0,"",'ACTIVIDADES DEL DOCENTE'!Q23)</f>
        <v/>
      </c>
      <c r="P17" s="95" t="str">
        <f>IF('ACTIVIDADES DEL DOCENTE'!Q24=0,"",'ACTIVIDADES DEL DOCENTE'!Q24)</f>
        <v/>
      </c>
      <c r="T17" s="2">
        <v>14</v>
      </c>
      <c r="U17" s="94" t="s">
        <v>119</v>
      </c>
    </row>
    <row r="18" spans="1:21" ht="21" customHeight="1" x14ac:dyDescent="0.25">
      <c r="C18" s="66" t="s">
        <v>26</v>
      </c>
      <c r="D18" s="95" t="str">
        <f>IF('ACTIVIDADES DEL DOCENTE'!R12=0,"",'ACTIVIDADES DEL DOCENTE'!R12)</f>
        <v/>
      </c>
      <c r="E18" s="95" t="str">
        <f>IF('ACTIVIDADES DEL DOCENTE'!R13=0,"",'ACTIVIDADES DEL DOCENTE'!R13)</f>
        <v/>
      </c>
      <c r="F18" s="95" t="str">
        <f>IF('ACTIVIDADES DEL DOCENTE'!R14=0,"",'ACTIVIDADES DEL DOCENTE'!R14)</f>
        <v/>
      </c>
      <c r="G18" s="95" t="str">
        <f>IF('ACTIVIDADES DEL DOCENTE'!R15=0,"",'ACTIVIDADES DEL DOCENTE'!R15)</f>
        <v/>
      </c>
      <c r="H18" s="95" t="str">
        <f>IF('ACTIVIDADES DEL DOCENTE'!R16=0,"",'ACTIVIDADES DEL DOCENTE'!R16)</f>
        <v/>
      </c>
      <c r="I18" s="95" t="str">
        <f>IF('ACTIVIDADES DEL DOCENTE'!R17=0,"",'ACTIVIDADES DEL DOCENTE'!R17)</f>
        <v/>
      </c>
      <c r="J18" s="95" t="str">
        <f>IF('ACTIVIDADES DEL DOCENTE'!R18=0,"",'ACTIVIDADES DEL DOCENTE'!R18)</f>
        <v/>
      </c>
      <c r="K18" s="95" t="str">
        <f>IF('ACTIVIDADES DEL DOCENTE'!R19=0,"",'ACTIVIDADES DEL DOCENTE'!R19)</f>
        <v/>
      </c>
      <c r="L18" s="95" t="str">
        <f>IF('ACTIVIDADES DEL DOCENTE'!R20=0,"",'ACTIVIDADES DEL DOCENTE'!R20)</f>
        <v/>
      </c>
      <c r="M18" s="95" t="str">
        <f>IF('ACTIVIDADES DEL DOCENTE'!R21=0,"",'ACTIVIDADES DEL DOCENTE'!R21)</f>
        <v/>
      </c>
      <c r="N18" s="95" t="str">
        <f>IF('ACTIVIDADES DEL DOCENTE'!R22=0,"",'ACTIVIDADES DEL DOCENTE'!R22)</f>
        <v/>
      </c>
      <c r="O18" s="95" t="str">
        <f>IF('ACTIVIDADES DEL DOCENTE'!R23=0,"",'ACTIVIDADES DEL DOCENTE'!R23)</f>
        <v/>
      </c>
      <c r="P18" s="95" t="str">
        <f>IF('ACTIVIDADES DEL DOCENTE'!R24=0,"",'ACTIVIDADES DEL DOCENTE'!R24)</f>
        <v/>
      </c>
    </row>
    <row r="19" spans="1:21" ht="21.75" customHeight="1" x14ac:dyDescent="0.25"/>
    <row r="20" spans="1:21" ht="50.25" customHeight="1" x14ac:dyDescent="0.35">
      <c r="A20" s="41" t="s">
        <v>132</v>
      </c>
    </row>
    <row r="21" spans="1:21" ht="15" customHeight="1" x14ac:dyDescent="0.25"/>
    <row r="22" spans="1:21" x14ac:dyDescent="0.25">
      <c r="A22" s="44"/>
      <c r="B22" s="45" t="s">
        <v>96</v>
      </c>
      <c r="C22" s="152" t="s">
        <v>179</v>
      </c>
      <c r="D22" s="152"/>
      <c r="E22" s="152"/>
      <c r="F22" s="152"/>
      <c r="G22" s="152"/>
      <c r="H22" s="152"/>
      <c r="I22" s="152"/>
      <c r="J22" s="152"/>
      <c r="K22" s="152"/>
      <c r="L22" s="152"/>
      <c r="M22" s="152"/>
      <c r="N22" s="152"/>
      <c r="O22" s="152"/>
      <c r="P22" s="152"/>
      <c r="Q22" s="44"/>
    </row>
    <row r="24" spans="1:21" ht="38.25" customHeight="1" x14ac:dyDescent="0.25">
      <c r="C24" s="123" t="s">
        <v>160</v>
      </c>
      <c r="D24" s="123" t="s">
        <v>161</v>
      </c>
      <c r="E24" s="123" t="s">
        <v>26</v>
      </c>
      <c r="F24" s="123" t="s">
        <v>123</v>
      </c>
      <c r="G24" s="162" t="s">
        <v>124</v>
      </c>
      <c r="H24" s="163"/>
      <c r="I24" s="163"/>
      <c r="J24" s="164"/>
      <c r="K24" s="160" t="s">
        <v>129</v>
      </c>
    </row>
    <row r="25" spans="1:21" ht="60.75" customHeight="1" x14ac:dyDescent="0.25">
      <c r="C25" s="123"/>
      <c r="D25" s="123"/>
      <c r="E25" s="123"/>
      <c r="F25" s="123"/>
      <c r="G25" s="90" t="s">
        <v>125</v>
      </c>
      <c r="H25" s="90" t="s">
        <v>126</v>
      </c>
      <c r="I25" s="90" t="s">
        <v>127</v>
      </c>
      <c r="J25" s="90" t="s">
        <v>128</v>
      </c>
      <c r="K25" s="161"/>
    </row>
    <row r="26" spans="1:21" ht="21.75" customHeight="1" x14ac:dyDescent="0.25">
      <c r="C26" s="43" t="str">
        <f>IFERROR(VLOOKUP(MATCH("SI",'ACTIVIDADES DEL DOCENTE'!$S12:$AF12,0),$T$4:$U$20,2,FALSE),"")</f>
        <v/>
      </c>
      <c r="D26" s="95" t="str">
        <f>IF('ACTIVIDADES DEL DOCENTE'!Q12=0,"",'ACTIVIDADES DEL DOCENTE'!Q12)</f>
        <v/>
      </c>
      <c r="E26" s="95" t="str">
        <f>IF('ACTIVIDADES DEL DOCENTE'!R12=0,"",'ACTIVIDADES DEL DOCENTE'!R12)</f>
        <v/>
      </c>
      <c r="F26" s="95" t="str">
        <f>IF('ACTIVIDADES DEL DOCENTE'!AN12=0,"",'ACTIVIDADES DEL DOCENTE'!AN12)</f>
        <v/>
      </c>
      <c r="G26" s="95" t="str">
        <f>IF('ACTIVIDADES DEL DOCENTE'!AI12=0,"",'ACTIVIDADES DEL DOCENTE'!AI12)</f>
        <v/>
      </c>
      <c r="H26" s="95" t="str">
        <f>IF('ACTIVIDADES DEL DOCENTE'!AJ12=0,"",'ACTIVIDADES DEL DOCENTE'!AJ12)</f>
        <v/>
      </c>
      <c r="I26" s="95" t="str">
        <f>IF('ACTIVIDADES DEL DOCENTE'!AK12=0,"",'ACTIVIDADES DEL DOCENTE'!AK12)</f>
        <v/>
      </c>
      <c r="J26" s="95" t="str">
        <f>IF('ACTIVIDADES DEL DOCENTE'!AL12=0,"",'ACTIVIDADES DEL DOCENTE'!AL12)</f>
        <v/>
      </c>
      <c r="K26" s="95" t="str">
        <f>IF('ACTIVIDADES DEL DOCENTE'!AM12=0,"",'ACTIVIDADES DEL DOCENTE'!AM12)</f>
        <v/>
      </c>
    </row>
    <row r="27" spans="1:21" s="44" customFormat="1" ht="21.75" customHeight="1" x14ac:dyDescent="0.25">
      <c r="A27" s="2"/>
      <c r="B27" s="2"/>
      <c r="C27" s="43" t="str">
        <f>IFERROR(VLOOKUP(MATCH("SI",'ACTIVIDADES DEL DOCENTE'!$S13:$AF13,0),$T$4:$U$20,2,FALSE),"")</f>
        <v/>
      </c>
      <c r="D27" s="95" t="str">
        <f>IF('ACTIVIDADES DEL DOCENTE'!Q13=0,"",'ACTIVIDADES DEL DOCENTE'!Q13)</f>
        <v/>
      </c>
      <c r="E27" s="95" t="str">
        <f>IF('ACTIVIDADES DEL DOCENTE'!R13=0,"",'ACTIVIDADES DEL DOCENTE'!R13)</f>
        <v/>
      </c>
      <c r="F27" s="95" t="str">
        <f>IF('ACTIVIDADES DEL DOCENTE'!AN13=0,"",'ACTIVIDADES DEL DOCENTE'!AN13)</f>
        <v/>
      </c>
      <c r="G27" s="95" t="str">
        <f>IF('ACTIVIDADES DEL DOCENTE'!AI13=0,"",'ACTIVIDADES DEL DOCENTE'!AI13)</f>
        <v/>
      </c>
      <c r="H27" s="95" t="str">
        <f>IF('ACTIVIDADES DEL DOCENTE'!AJ13=0,"",'ACTIVIDADES DEL DOCENTE'!AJ13)</f>
        <v/>
      </c>
      <c r="I27" s="95" t="str">
        <f>IF('ACTIVIDADES DEL DOCENTE'!AK13=0,"",'ACTIVIDADES DEL DOCENTE'!AK13)</f>
        <v/>
      </c>
      <c r="J27" s="95" t="str">
        <f>IF('ACTIVIDADES DEL DOCENTE'!AL13=0,"",'ACTIVIDADES DEL DOCENTE'!AL13)</f>
        <v/>
      </c>
      <c r="K27" s="95" t="str">
        <f>IF('ACTIVIDADES DEL DOCENTE'!AM13=0,"",'ACTIVIDADES DEL DOCENTE'!AM13)</f>
        <v/>
      </c>
      <c r="L27" s="2"/>
      <c r="M27" s="2"/>
      <c r="N27" s="2"/>
      <c r="O27" s="2"/>
      <c r="P27" s="2"/>
      <c r="Q27" s="2"/>
    </row>
    <row r="28" spans="1:21" ht="21.75" customHeight="1" x14ac:dyDescent="0.25">
      <c r="C28" s="43" t="str">
        <f>IFERROR(VLOOKUP(MATCH("SI",'ACTIVIDADES DEL DOCENTE'!$S14:$AF14,0),$T$4:$U$20,2,FALSE),"")</f>
        <v/>
      </c>
      <c r="D28" s="95" t="str">
        <f>IF('ACTIVIDADES DEL DOCENTE'!Q14=0,"",'ACTIVIDADES DEL DOCENTE'!Q14)</f>
        <v/>
      </c>
      <c r="E28" s="95" t="str">
        <f>IF('ACTIVIDADES DEL DOCENTE'!R14=0,"",'ACTIVIDADES DEL DOCENTE'!R14)</f>
        <v/>
      </c>
      <c r="F28" s="95" t="str">
        <f>IF('ACTIVIDADES DEL DOCENTE'!AN14=0,"",'ACTIVIDADES DEL DOCENTE'!AN14)</f>
        <v/>
      </c>
      <c r="G28" s="95" t="str">
        <f>IF('ACTIVIDADES DEL DOCENTE'!AI14=0,"",'ACTIVIDADES DEL DOCENTE'!AI14)</f>
        <v/>
      </c>
      <c r="H28" s="95" t="str">
        <f>IF('ACTIVIDADES DEL DOCENTE'!AJ14=0,"",'ACTIVIDADES DEL DOCENTE'!AJ14)</f>
        <v/>
      </c>
      <c r="I28" s="95" t="str">
        <f>IF('ACTIVIDADES DEL DOCENTE'!AK14=0,"",'ACTIVIDADES DEL DOCENTE'!AK14)</f>
        <v/>
      </c>
      <c r="J28" s="95" t="str">
        <f>IF('ACTIVIDADES DEL DOCENTE'!AL14=0,"",'ACTIVIDADES DEL DOCENTE'!AL14)</f>
        <v/>
      </c>
      <c r="K28" s="95" t="str">
        <f>IF('ACTIVIDADES DEL DOCENTE'!AM14=0,"",'ACTIVIDADES DEL DOCENTE'!AM14)</f>
        <v/>
      </c>
    </row>
    <row r="29" spans="1:21" ht="21.75" customHeight="1" x14ac:dyDescent="0.25">
      <c r="C29" s="43" t="str">
        <f>IFERROR(VLOOKUP(MATCH("SI",'ACTIVIDADES DEL DOCENTE'!$S15:$AF15,0),$T$4:$U$20,2,FALSE),"")</f>
        <v/>
      </c>
      <c r="D29" s="95" t="str">
        <f>IF('ACTIVIDADES DEL DOCENTE'!Q15=0,"",'ACTIVIDADES DEL DOCENTE'!Q15)</f>
        <v/>
      </c>
      <c r="E29" s="95" t="str">
        <f>IF('ACTIVIDADES DEL DOCENTE'!R15=0,"",'ACTIVIDADES DEL DOCENTE'!R15)</f>
        <v/>
      </c>
      <c r="F29" s="95" t="str">
        <f>IF('ACTIVIDADES DEL DOCENTE'!AN15=0,"",'ACTIVIDADES DEL DOCENTE'!AN15)</f>
        <v/>
      </c>
      <c r="G29" s="95" t="str">
        <f>IF('ACTIVIDADES DEL DOCENTE'!AI15=0,"",'ACTIVIDADES DEL DOCENTE'!AI15)</f>
        <v/>
      </c>
      <c r="H29" s="95" t="str">
        <f>IF('ACTIVIDADES DEL DOCENTE'!AJ15=0,"",'ACTIVIDADES DEL DOCENTE'!AJ15)</f>
        <v/>
      </c>
      <c r="I29" s="95" t="str">
        <f>IF('ACTIVIDADES DEL DOCENTE'!AK15=0,"",'ACTIVIDADES DEL DOCENTE'!AK15)</f>
        <v/>
      </c>
      <c r="J29" s="95" t="str">
        <f>IF('ACTIVIDADES DEL DOCENTE'!AL15=0,"",'ACTIVIDADES DEL DOCENTE'!AL15)</f>
        <v/>
      </c>
      <c r="K29" s="95" t="str">
        <f>IF('ACTIVIDADES DEL DOCENTE'!AM15=0,"",'ACTIVIDADES DEL DOCENTE'!AM15)</f>
        <v/>
      </c>
    </row>
    <row r="30" spans="1:21" ht="21.75" customHeight="1" x14ac:dyDescent="0.25">
      <c r="C30" s="43" t="str">
        <f>IFERROR(VLOOKUP(MATCH("SI",'ACTIVIDADES DEL DOCENTE'!$S16:$AF16,0),$T$4:$U$20,2,FALSE),"")</f>
        <v/>
      </c>
      <c r="D30" s="95" t="str">
        <f>IF('ACTIVIDADES DEL DOCENTE'!Q16=0,"",'ACTIVIDADES DEL DOCENTE'!Q16)</f>
        <v/>
      </c>
      <c r="E30" s="95" t="str">
        <f>IF('ACTIVIDADES DEL DOCENTE'!R16=0,"",'ACTIVIDADES DEL DOCENTE'!R16)</f>
        <v/>
      </c>
      <c r="F30" s="95" t="str">
        <f>IF('ACTIVIDADES DEL DOCENTE'!AN16=0,"",'ACTIVIDADES DEL DOCENTE'!AN16)</f>
        <v/>
      </c>
      <c r="G30" s="95" t="str">
        <f>IF('ACTIVIDADES DEL DOCENTE'!AI16=0,"",'ACTIVIDADES DEL DOCENTE'!AI16)</f>
        <v/>
      </c>
      <c r="H30" s="95" t="str">
        <f>IF('ACTIVIDADES DEL DOCENTE'!AJ16=0,"",'ACTIVIDADES DEL DOCENTE'!AJ16)</f>
        <v/>
      </c>
      <c r="I30" s="95" t="str">
        <f>IF('ACTIVIDADES DEL DOCENTE'!AK16=0,"",'ACTIVIDADES DEL DOCENTE'!AK16)</f>
        <v/>
      </c>
      <c r="J30" s="95" t="str">
        <f>IF('ACTIVIDADES DEL DOCENTE'!AL16=0,"",'ACTIVIDADES DEL DOCENTE'!AL16)</f>
        <v/>
      </c>
      <c r="K30" s="95" t="str">
        <f>IF('ACTIVIDADES DEL DOCENTE'!AM16=0,"",'ACTIVIDADES DEL DOCENTE'!AM16)</f>
        <v/>
      </c>
    </row>
    <row r="31" spans="1:21" ht="21.75" customHeight="1" x14ac:dyDescent="0.25">
      <c r="C31" s="43" t="str">
        <f>IFERROR(VLOOKUP(MATCH("SI",'ACTIVIDADES DEL DOCENTE'!$S17:$AF17,0),$T$4:$U$20,2,FALSE),"")</f>
        <v/>
      </c>
      <c r="D31" s="95" t="str">
        <f>IF('ACTIVIDADES DEL DOCENTE'!Q17=0,"",'ACTIVIDADES DEL DOCENTE'!Q17)</f>
        <v/>
      </c>
      <c r="E31" s="95" t="str">
        <f>IF('ACTIVIDADES DEL DOCENTE'!R17=0,"",'ACTIVIDADES DEL DOCENTE'!R17)</f>
        <v/>
      </c>
      <c r="F31" s="95" t="str">
        <f>IF('ACTIVIDADES DEL DOCENTE'!AN17=0,"",'ACTIVIDADES DEL DOCENTE'!AN17)</f>
        <v/>
      </c>
      <c r="G31" s="95" t="str">
        <f>IF('ACTIVIDADES DEL DOCENTE'!AI17=0,"",'ACTIVIDADES DEL DOCENTE'!AI17)</f>
        <v/>
      </c>
      <c r="H31" s="95" t="str">
        <f>IF('ACTIVIDADES DEL DOCENTE'!AJ17=0,"",'ACTIVIDADES DEL DOCENTE'!AJ17)</f>
        <v/>
      </c>
      <c r="I31" s="95" t="str">
        <f>IF('ACTIVIDADES DEL DOCENTE'!AK17=0,"",'ACTIVIDADES DEL DOCENTE'!AK17)</f>
        <v/>
      </c>
      <c r="J31" s="95" t="str">
        <f>IF('ACTIVIDADES DEL DOCENTE'!AL17=0,"",'ACTIVIDADES DEL DOCENTE'!AL17)</f>
        <v/>
      </c>
      <c r="K31" s="95" t="str">
        <f>IF('ACTIVIDADES DEL DOCENTE'!AM17=0,"",'ACTIVIDADES DEL DOCENTE'!AM17)</f>
        <v/>
      </c>
    </row>
    <row r="32" spans="1:21" ht="21.75" customHeight="1" x14ac:dyDescent="0.25">
      <c r="C32" s="43" t="str">
        <f>IFERROR(VLOOKUP(MATCH("SI",'ACTIVIDADES DEL DOCENTE'!$S18:$AF18,0),$T$4:$U$20,2,FALSE),"")</f>
        <v/>
      </c>
      <c r="D32" s="95" t="str">
        <f>IF('ACTIVIDADES DEL DOCENTE'!Q18=0,"",'ACTIVIDADES DEL DOCENTE'!Q18)</f>
        <v/>
      </c>
      <c r="E32" s="95" t="str">
        <f>IF('ACTIVIDADES DEL DOCENTE'!R18=0,"",'ACTIVIDADES DEL DOCENTE'!R18)</f>
        <v/>
      </c>
      <c r="F32" s="95" t="str">
        <f>IF('ACTIVIDADES DEL DOCENTE'!AN18=0,"",'ACTIVIDADES DEL DOCENTE'!AN18)</f>
        <v/>
      </c>
      <c r="G32" s="95" t="str">
        <f>IF('ACTIVIDADES DEL DOCENTE'!AI18=0,"",'ACTIVIDADES DEL DOCENTE'!AI18)</f>
        <v/>
      </c>
      <c r="H32" s="95" t="str">
        <f>IF('ACTIVIDADES DEL DOCENTE'!AJ18=0,"",'ACTIVIDADES DEL DOCENTE'!AJ18)</f>
        <v/>
      </c>
      <c r="I32" s="95" t="str">
        <f>IF('ACTIVIDADES DEL DOCENTE'!AK18=0,"",'ACTIVIDADES DEL DOCENTE'!AK18)</f>
        <v/>
      </c>
      <c r="J32" s="95" t="str">
        <f>IF('ACTIVIDADES DEL DOCENTE'!AL18=0,"",'ACTIVIDADES DEL DOCENTE'!AL18)</f>
        <v/>
      </c>
      <c r="K32" s="95" t="str">
        <f>IF('ACTIVIDADES DEL DOCENTE'!AM18=0,"",'ACTIVIDADES DEL DOCENTE'!AM18)</f>
        <v/>
      </c>
    </row>
    <row r="33" spans="2:16" ht="21.75" customHeight="1" x14ac:dyDescent="0.25">
      <c r="C33" s="43" t="str">
        <f>IFERROR(VLOOKUP(MATCH("SI",'ACTIVIDADES DEL DOCENTE'!$S19:$AF19,0),$T$4:$U$20,2,FALSE),"")</f>
        <v/>
      </c>
      <c r="D33" s="95" t="str">
        <f>IF('ACTIVIDADES DEL DOCENTE'!Q19=0,"",'ACTIVIDADES DEL DOCENTE'!Q19)</f>
        <v/>
      </c>
      <c r="E33" s="95" t="str">
        <f>IF('ACTIVIDADES DEL DOCENTE'!R19=0,"",'ACTIVIDADES DEL DOCENTE'!R19)</f>
        <v/>
      </c>
      <c r="F33" s="95" t="str">
        <f>IF('ACTIVIDADES DEL DOCENTE'!AN19=0,"",'ACTIVIDADES DEL DOCENTE'!AN19)</f>
        <v/>
      </c>
      <c r="G33" s="95" t="str">
        <f>IF('ACTIVIDADES DEL DOCENTE'!AI19=0,"",'ACTIVIDADES DEL DOCENTE'!AI19)</f>
        <v/>
      </c>
      <c r="H33" s="95" t="str">
        <f>IF('ACTIVIDADES DEL DOCENTE'!AJ19=0,"",'ACTIVIDADES DEL DOCENTE'!AJ19)</f>
        <v/>
      </c>
      <c r="I33" s="95" t="str">
        <f>IF('ACTIVIDADES DEL DOCENTE'!AK19=0,"",'ACTIVIDADES DEL DOCENTE'!AK19)</f>
        <v/>
      </c>
      <c r="J33" s="95" t="str">
        <f>IF('ACTIVIDADES DEL DOCENTE'!AL19=0,"",'ACTIVIDADES DEL DOCENTE'!AL19)</f>
        <v/>
      </c>
      <c r="K33" s="95" t="str">
        <f>IF('ACTIVIDADES DEL DOCENTE'!AM19=0,"",'ACTIVIDADES DEL DOCENTE'!AM19)</f>
        <v/>
      </c>
    </row>
    <row r="34" spans="2:16" ht="21.75" customHeight="1" x14ac:dyDescent="0.25">
      <c r="C34" s="43" t="str">
        <f>IFERROR(VLOOKUP(MATCH("SI",'ACTIVIDADES DEL DOCENTE'!$S20:$AF20,0),$T$4:$U$20,2,FALSE),"")</f>
        <v/>
      </c>
      <c r="D34" s="95" t="str">
        <f>IF('ACTIVIDADES DEL DOCENTE'!Q20=0,"",'ACTIVIDADES DEL DOCENTE'!Q20)</f>
        <v/>
      </c>
      <c r="E34" s="95" t="str">
        <f>IF('ACTIVIDADES DEL DOCENTE'!R20=0,"",'ACTIVIDADES DEL DOCENTE'!R20)</f>
        <v/>
      </c>
      <c r="F34" s="95" t="str">
        <f>IF('ACTIVIDADES DEL DOCENTE'!AN20=0,"",'ACTIVIDADES DEL DOCENTE'!AN20)</f>
        <v/>
      </c>
      <c r="G34" s="95" t="str">
        <f>IF('ACTIVIDADES DEL DOCENTE'!AI20=0,"",'ACTIVIDADES DEL DOCENTE'!AI20)</f>
        <v/>
      </c>
      <c r="H34" s="95" t="str">
        <f>IF('ACTIVIDADES DEL DOCENTE'!AJ20=0,"",'ACTIVIDADES DEL DOCENTE'!AJ20)</f>
        <v/>
      </c>
      <c r="I34" s="95" t="str">
        <f>IF('ACTIVIDADES DEL DOCENTE'!AK20=0,"",'ACTIVIDADES DEL DOCENTE'!AK20)</f>
        <v/>
      </c>
      <c r="J34" s="95" t="str">
        <f>IF('ACTIVIDADES DEL DOCENTE'!AL20=0,"",'ACTIVIDADES DEL DOCENTE'!AL20)</f>
        <v/>
      </c>
      <c r="K34" s="95" t="str">
        <f>IF('ACTIVIDADES DEL DOCENTE'!AM20=0,"",'ACTIVIDADES DEL DOCENTE'!AM20)</f>
        <v/>
      </c>
    </row>
    <row r="35" spans="2:16" ht="21.75" customHeight="1" x14ac:dyDescent="0.25">
      <c r="C35" s="43" t="str">
        <f>IFERROR(VLOOKUP(MATCH("SI",'ACTIVIDADES DEL DOCENTE'!$S21:$AF21,0),$T$4:$U$20,2,FALSE),"")</f>
        <v/>
      </c>
      <c r="D35" s="95" t="str">
        <f>IF('ACTIVIDADES DEL DOCENTE'!Q21=0,"",'ACTIVIDADES DEL DOCENTE'!Q21)</f>
        <v/>
      </c>
      <c r="E35" s="95" t="str">
        <f>IF('ACTIVIDADES DEL DOCENTE'!R21=0,"",'ACTIVIDADES DEL DOCENTE'!R21)</f>
        <v/>
      </c>
      <c r="F35" s="95" t="str">
        <f>IF('ACTIVIDADES DEL DOCENTE'!AN21=0,"",'ACTIVIDADES DEL DOCENTE'!AN21)</f>
        <v/>
      </c>
      <c r="G35" s="95" t="str">
        <f>IF('ACTIVIDADES DEL DOCENTE'!AI21=0,"",'ACTIVIDADES DEL DOCENTE'!AI21)</f>
        <v/>
      </c>
      <c r="H35" s="95" t="str">
        <f>IF('ACTIVIDADES DEL DOCENTE'!AJ21=0,"",'ACTIVIDADES DEL DOCENTE'!AJ21)</f>
        <v/>
      </c>
      <c r="I35" s="95" t="str">
        <f>IF('ACTIVIDADES DEL DOCENTE'!AK21=0,"",'ACTIVIDADES DEL DOCENTE'!AK21)</f>
        <v/>
      </c>
      <c r="J35" s="95" t="str">
        <f>IF('ACTIVIDADES DEL DOCENTE'!AL21=0,"",'ACTIVIDADES DEL DOCENTE'!AL21)</f>
        <v/>
      </c>
      <c r="K35" s="95" t="str">
        <f>IF('ACTIVIDADES DEL DOCENTE'!AM21=0,"",'ACTIVIDADES DEL DOCENTE'!AM21)</f>
        <v/>
      </c>
    </row>
    <row r="36" spans="2:16" ht="21.75" customHeight="1" x14ac:dyDescent="0.25">
      <c r="C36" s="43" t="str">
        <f>IFERROR(VLOOKUP(MATCH("SI",'ACTIVIDADES DEL DOCENTE'!$S22:$AF22,0),$T$4:$U$20,2,FALSE),"")</f>
        <v/>
      </c>
      <c r="D36" s="95" t="str">
        <f>IF('ACTIVIDADES DEL DOCENTE'!Q22=0,"",'ACTIVIDADES DEL DOCENTE'!Q22)</f>
        <v/>
      </c>
      <c r="E36" s="95" t="str">
        <f>IF('ACTIVIDADES DEL DOCENTE'!R22=0,"",'ACTIVIDADES DEL DOCENTE'!R22)</f>
        <v/>
      </c>
      <c r="F36" s="95" t="str">
        <f>IF('ACTIVIDADES DEL DOCENTE'!AN22=0,"",'ACTIVIDADES DEL DOCENTE'!AN22)</f>
        <v/>
      </c>
      <c r="G36" s="95" t="str">
        <f>IF('ACTIVIDADES DEL DOCENTE'!AI22=0,"",'ACTIVIDADES DEL DOCENTE'!AI22)</f>
        <v/>
      </c>
      <c r="H36" s="95" t="str">
        <f>IF('ACTIVIDADES DEL DOCENTE'!AJ22=0,"",'ACTIVIDADES DEL DOCENTE'!AJ22)</f>
        <v/>
      </c>
      <c r="I36" s="95" t="str">
        <f>IF('ACTIVIDADES DEL DOCENTE'!AK22=0,"",'ACTIVIDADES DEL DOCENTE'!AK22)</f>
        <v/>
      </c>
      <c r="J36" s="95" t="str">
        <f>IF('ACTIVIDADES DEL DOCENTE'!AL22=0,"",'ACTIVIDADES DEL DOCENTE'!AL22)</f>
        <v/>
      </c>
      <c r="K36" s="95" t="str">
        <f>IF('ACTIVIDADES DEL DOCENTE'!AM22=0,"",'ACTIVIDADES DEL DOCENTE'!AM22)</f>
        <v/>
      </c>
    </row>
    <row r="37" spans="2:16" ht="21.75" customHeight="1" x14ac:dyDescent="0.25">
      <c r="C37" s="43" t="str">
        <f>IFERROR(VLOOKUP(MATCH("SI",'ACTIVIDADES DEL DOCENTE'!$S23:$AF23,0),$T$4:$U$20,2,FALSE),"")</f>
        <v/>
      </c>
      <c r="D37" s="95" t="str">
        <f>IF('ACTIVIDADES DEL DOCENTE'!Q23=0,"",'ACTIVIDADES DEL DOCENTE'!Q23)</f>
        <v/>
      </c>
      <c r="E37" s="95" t="str">
        <f>IF('ACTIVIDADES DEL DOCENTE'!R23=0,"",'ACTIVIDADES DEL DOCENTE'!R23)</f>
        <v/>
      </c>
      <c r="F37" s="95" t="str">
        <f>IF('ACTIVIDADES DEL DOCENTE'!AN23=0,"",'ACTIVIDADES DEL DOCENTE'!AN23)</f>
        <v/>
      </c>
      <c r="G37" s="95" t="str">
        <f>IF('ACTIVIDADES DEL DOCENTE'!AI23=0,"",'ACTIVIDADES DEL DOCENTE'!AI23)</f>
        <v/>
      </c>
      <c r="H37" s="95" t="str">
        <f>IF('ACTIVIDADES DEL DOCENTE'!AJ23=0,"",'ACTIVIDADES DEL DOCENTE'!AJ23)</f>
        <v/>
      </c>
      <c r="I37" s="95" t="str">
        <f>IF('ACTIVIDADES DEL DOCENTE'!AK23=0,"",'ACTIVIDADES DEL DOCENTE'!AK23)</f>
        <v/>
      </c>
      <c r="J37" s="95" t="str">
        <f>IF('ACTIVIDADES DEL DOCENTE'!AL23=0,"",'ACTIVIDADES DEL DOCENTE'!AL23)</f>
        <v/>
      </c>
      <c r="K37" s="95" t="str">
        <f>IF('ACTIVIDADES DEL DOCENTE'!AM23=0,"",'ACTIVIDADES DEL DOCENTE'!AM23)</f>
        <v/>
      </c>
    </row>
    <row r="38" spans="2:16" ht="21.75" customHeight="1" x14ac:dyDescent="0.25">
      <c r="C38" s="43" t="str">
        <f>IFERROR(VLOOKUP(MATCH("SI",'ACTIVIDADES DEL DOCENTE'!$S24:$AF24,0),$T$4:$U$20,2,FALSE),"")</f>
        <v/>
      </c>
      <c r="D38" s="95" t="str">
        <f>IF('ACTIVIDADES DEL DOCENTE'!Q24=0,"",'ACTIVIDADES DEL DOCENTE'!Q24)</f>
        <v/>
      </c>
      <c r="E38" s="95" t="str">
        <f>IF('ACTIVIDADES DEL DOCENTE'!R24=0,"",'ACTIVIDADES DEL DOCENTE'!R24)</f>
        <v/>
      </c>
      <c r="F38" s="95" t="str">
        <f>IF('ACTIVIDADES DEL DOCENTE'!AN24=0,"",'ACTIVIDADES DEL DOCENTE'!AN24)</f>
        <v/>
      </c>
      <c r="G38" s="95" t="str">
        <f>IF('ACTIVIDADES DEL DOCENTE'!AI24=0,"",'ACTIVIDADES DEL DOCENTE'!AI24)</f>
        <v/>
      </c>
      <c r="H38" s="95" t="str">
        <f>IF('ACTIVIDADES DEL DOCENTE'!AJ24=0,"",'ACTIVIDADES DEL DOCENTE'!AJ24)</f>
        <v/>
      </c>
      <c r="I38" s="95" t="str">
        <f>IF('ACTIVIDADES DEL DOCENTE'!AK24=0,"",'ACTIVIDADES DEL DOCENTE'!AK24)</f>
        <v/>
      </c>
      <c r="J38" s="95" t="str">
        <f>IF('ACTIVIDADES DEL DOCENTE'!AL24=0,"",'ACTIVIDADES DEL DOCENTE'!AL24)</f>
        <v/>
      </c>
      <c r="K38" s="95" t="str">
        <f>IF('ACTIVIDADES DEL DOCENTE'!AM24=0,"",'ACTIVIDADES DEL DOCENTE'!AM24)</f>
        <v/>
      </c>
    </row>
    <row r="40" spans="2:16" ht="42.75" customHeight="1" x14ac:dyDescent="0.25">
      <c r="C40" s="149" t="s">
        <v>130</v>
      </c>
      <c r="D40" s="149"/>
      <c r="E40" s="149"/>
      <c r="F40" s="149"/>
      <c r="G40" s="149"/>
      <c r="H40" s="149"/>
      <c r="I40" s="149"/>
      <c r="J40" s="149"/>
      <c r="K40" s="149"/>
      <c r="L40" s="149"/>
      <c r="M40" s="149"/>
      <c r="N40" s="149"/>
      <c r="O40" s="149"/>
      <c r="P40" s="149"/>
    </row>
    <row r="41" spans="2:16" ht="105" customHeight="1" x14ac:dyDescent="0.25">
      <c r="C41" s="150">
        <f>'ACTIVIDADES DEL DOCENTE'!AO12:AO12</f>
        <v>0</v>
      </c>
      <c r="D41" s="150"/>
      <c r="E41" s="150"/>
      <c r="F41" s="150"/>
      <c r="G41" s="150"/>
      <c r="H41" s="150"/>
      <c r="I41" s="150"/>
      <c r="J41" s="150"/>
      <c r="K41" s="150"/>
      <c r="L41" s="150"/>
      <c r="M41" s="150"/>
      <c r="N41" s="150"/>
      <c r="O41" s="150"/>
      <c r="P41" s="150"/>
    </row>
    <row r="43" spans="2:16" x14ac:dyDescent="0.25">
      <c r="B43" s="45" t="s">
        <v>98</v>
      </c>
      <c r="C43" s="152" t="s">
        <v>162</v>
      </c>
      <c r="D43" s="152"/>
      <c r="E43" s="152"/>
      <c r="F43" s="152"/>
      <c r="G43" s="152"/>
      <c r="H43" s="152"/>
      <c r="I43" s="152"/>
      <c r="J43" s="152"/>
      <c r="K43" s="152"/>
      <c r="L43" s="152"/>
      <c r="M43" s="152"/>
      <c r="N43" s="152"/>
      <c r="O43" s="152"/>
      <c r="P43" s="152"/>
    </row>
    <row r="45" spans="2:16" ht="46.5" customHeight="1" x14ac:dyDescent="0.25">
      <c r="C45" s="123" t="s">
        <v>86</v>
      </c>
      <c r="D45" s="123"/>
      <c r="E45" s="123"/>
      <c r="F45" s="123" t="s">
        <v>92</v>
      </c>
      <c r="G45" s="123"/>
      <c r="H45" s="123" t="s">
        <v>85</v>
      </c>
      <c r="I45" s="123"/>
      <c r="J45" s="123"/>
      <c r="K45" s="125" t="s">
        <v>93</v>
      </c>
      <c r="L45" s="125"/>
      <c r="M45" s="125"/>
      <c r="N45" s="125"/>
      <c r="O45" s="125"/>
      <c r="P45" s="125"/>
    </row>
    <row r="46" spans="2:16" ht="46.5" customHeight="1" x14ac:dyDescent="0.25">
      <c r="C46" s="123"/>
      <c r="D46" s="123"/>
      <c r="E46" s="123"/>
      <c r="F46" s="123"/>
      <c r="G46" s="123"/>
      <c r="H46" s="123"/>
      <c r="I46" s="123"/>
      <c r="J46" s="123"/>
      <c r="K46" s="125"/>
      <c r="L46" s="125"/>
      <c r="M46" s="125"/>
      <c r="N46" s="125"/>
      <c r="O46" s="125"/>
      <c r="P46" s="125"/>
    </row>
    <row r="47" spans="2:16" ht="46.5" customHeight="1" x14ac:dyDescent="0.25">
      <c r="C47" s="123"/>
      <c r="D47" s="123"/>
      <c r="E47" s="123"/>
      <c r="F47" s="123"/>
      <c r="G47" s="123"/>
      <c r="H47" s="123"/>
      <c r="I47" s="123"/>
      <c r="J47" s="123"/>
      <c r="K47" s="91" t="s">
        <v>65</v>
      </c>
      <c r="L47" s="91" t="s">
        <v>66</v>
      </c>
      <c r="M47" s="91" t="s">
        <v>67</v>
      </c>
      <c r="N47" s="91" t="s">
        <v>28</v>
      </c>
      <c r="O47" s="125" t="s">
        <v>205</v>
      </c>
      <c r="P47" s="125"/>
    </row>
    <row r="48" spans="2:16" ht="295.5" customHeight="1" x14ac:dyDescent="0.25">
      <c r="C48" s="156" t="str">
        <f>IF('ACTIVIDADES DEL DOCENTE'!AQ12:AQ12=0,"",'ACTIVIDADES DEL DOCENTE'!AQ12:AQ12)</f>
        <v/>
      </c>
      <c r="D48" s="156"/>
      <c r="E48" s="156"/>
      <c r="F48" s="157" t="str">
        <f>IF('ACTIVIDADES DEL DOCENTE'!AR12:AR12=0,"",'ACTIVIDADES DEL DOCENTE'!AR12:AR12)</f>
        <v/>
      </c>
      <c r="G48" s="157"/>
      <c r="H48" s="157" t="str">
        <f>IF('ACTIVIDADES DEL DOCENTE'!AS12:AS12=0,"",'ACTIVIDADES DEL DOCENTE'!AS12:AS12)</f>
        <v/>
      </c>
      <c r="I48" s="157"/>
      <c r="J48" s="157"/>
      <c r="K48" s="93" t="str">
        <f>IF('ACTIVIDADES DEL DOCENTE'!AT12:AT12=0,"",'ACTIVIDADES DEL DOCENTE'!AT12:AT12)</f>
        <v/>
      </c>
      <c r="L48" s="93" t="str">
        <f>IF('ACTIVIDADES DEL DOCENTE'!AU12:AU12=0,"",'ACTIVIDADES DEL DOCENTE'!AU12:AU12)</f>
        <v/>
      </c>
      <c r="M48" s="93" t="str">
        <f>IF('ACTIVIDADES DEL DOCENTE'!AV12:AV12=0,"",'ACTIVIDADES DEL DOCENTE'!AV12:AV12)</f>
        <v/>
      </c>
      <c r="N48" s="93" t="str">
        <f>IF('ACTIVIDADES DEL DOCENTE'!AW12:AW12=0,"",'ACTIVIDADES DEL DOCENTE'!AW12:AW12)</f>
        <v/>
      </c>
      <c r="O48" s="156" t="str">
        <f>IF('ACTIVIDADES DEL DOCENTE'!AX12:AX12=0,"",'ACTIVIDADES DEL DOCENTE'!AX12:AX12)</f>
        <v/>
      </c>
      <c r="P48" s="156"/>
    </row>
    <row r="49" spans="2:16" ht="52.5" customHeight="1" x14ac:dyDescent="0.25"/>
    <row r="50" spans="2:16" ht="65.25" customHeight="1" x14ac:dyDescent="0.25">
      <c r="B50" s="45" t="s">
        <v>99</v>
      </c>
      <c r="C50" s="152" t="s">
        <v>180</v>
      </c>
      <c r="D50" s="152"/>
      <c r="E50" s="152"/>
      <c r="F50" s="152"/>
      <c r="G50" s="152"/>
      <c r="H50" s="152"/>
      <c r="I50" s="152"/>
      <c r="J50" s="152"/>
      <c r="K50" s="152"/>
      <c r="L50" s="152"/>
      <c r="M50" s="152"/>
      <c r="N50" s="152"/>
      <c r="O50" s="152"/>
      <c r="P50" s="152"/>
    </row>
    <row r="51" spans="2:16" ht="22.5" customHeight="1" x14ac:dyDescent="0.25"/>
    <row r="52" spans="2:16" x14ac:dyDescent="0.25">
      <c r="C52" s="124" t="s">
        <v>203</v>
      </c>
      <c r="D52" s="124"/>
      <c r="E52" s="124"/>
      <c r="F52" s="124"/>
      <c r="G52" s="124"/>
      <c r="H52" s="124"/>
      <c r="I52" s="124" t="s">
        <v>163</v>
      </c>
      <c r="J52" s="124"/>
      <c r="K52" s="124"/>
      <c r="L52" s="124"/>
      <c r="M52" s="124"/>
      <c r="N52" s="124"/>
      <c r="O52" s="124"/>
      <c r="P52" s="124"/>
    </row>
    <row r="53" spans="2:16" x14ac:dyDescent="0.25">
      <c r="C53" s="124"/>
      <c r="D53" s="124"/>
      <c r="E53" s="124"/>
      <c r="F53" s="124"/>
      <c r="G53" s="124"/>
      <c r="H53" s="124"/>
      <c r="I53" s="124"/>
      <c r="J53" s="124"/>
      <c r="K53" s="124"/>
      <c r="L53" s="124"/>
      <c r="M53" s="124"/>
      <c r="N53" s="124"/>
      <c r="O53" s="124"/>
      <c r="P53" s="124"/>
    </row>
    <row r="54" spans="2:16" x14ac:dyDescent="0.25">
      <c r="C54" s="124"/>
      <c r="D54" s="124"/>
      <c r="E54" s="124"/>
      <c r="F54" s="124"/>
      <c r="G54" s="124"/>
      <c r="H54" s="124"/>
      <c r="I54" s="124"/>
      <c r="J54" s="124"/>
      <c r="K54" s="124"/>
      <c r="L54" s="124"/>
      <c r="M54" s="124"/>
      <c r="N54" s="124"/>
      <c r="O54" s="124"/>
      <c r="P54" s="124"/>
    </row>
    <row r="55" spans="2:16" ht="384" customHeight="1" x14ac:dyDescent="0.25">
      <c r="C55" s="150" t="str">
        <f>IF('ACTIVIDADES DEL DOCENTE'!AZ12:AZ12=0,"",'ACTIVIDADES DEL DOCENTE'!AZ12:AZ12)</f>
        <v/>
      </c>
      <c r="D55" s="150"/>
      <c r="E55" s="150"/>
      <c r="F55" s="150"/>
      <c r="G55" s="150"/>
      <c r="H55" s="150"/>
      <c r="I55" s="150" t="str">
        <f>IF('ACTIVIDADES DEL DOCENTE'!BA12:BA12=0,"",'ACTIVIDADES DEL DOCENTE'!BA12:BA12)</f>
        <v/>
      </c>
      <c r="J55" s="150"/>
      <c r="K55" s="150"/>
      <c r="L55" s="150"/>
      <c r="M55" s="150"/>
      <c r="N55" s="150"/>
      <c r="O55" s="150"/>
      <c r="P55" s="150"/>
    </row>
    <row r="56" spans="2:16" x14ac:dyDescent="0.25">
      <c r="D56" s="87"/>
      <c r="E56" s="87"/>
    </row>
    <row r="57" spans="2:16" ht="23.25" customHeight="1" x14ac:dyDescent="0.25"/>
    <row r="58" spans="2:16" ht="23.25" customHeight="1" x14ac:dyDescent="0.25">
      <c r="B58" s="45" t="s">
        <v>100</v>
      </c>
      <c r="C58" s="152" t="s">
        <v>164</v>
      </c>
      <c r="D58" s="152"/>
      <c r="E58" s="152"/>
      <c r="F58" s="152"/>
      <c r="G58" s="152"/>
      <c r="H58" s="152"/>
      <c r="I58" s="152"/>
      <c r="J58" s="152"/>
      <c r="K58" s="152"/>
      <c r="L58" s="152"/>
      <c r="M58" s="152"/>
      <c r="N58" s="152"/>
      <c r="O58" s="152"/>
      <c r="P58" s="152"/>
    </row>
    <row r="60" spans="2:16" x14ac:dyDescent="0.25">
      <c r="C60" s="124" t="s">
        <v>137</v>
      </c>
      <c r="D60" s="124"/>
      <c r="E60" s="124"/>
      <c r="F60" s="124"/>
      <c r="G60" s="124"/>
      <c r="H60" s="124"/>
      <c r="I60" s="124" t="s">
        <v>204</v>
      </c>
      <c r="J60" s="124"/>
      <c r="K60" s="124"/>
      <c r="L60" s="124"/>
      <c r="M60" s="124"/>
      <c r="N60" s="124"/>
      <c r="O60" s="124"/>
      <c r="P60" s="124"/>
    </row>
    <row r="61" spans="2:16" ht="24.75" customHeight="1" x14ac:dyDescent="0.25">
      <c r="C61" s="124"/>
      <c r="D61" s="124"/>
      <c r="E61" s="124"/>
      <c r="F61" s="124"/>
      <c r="G61" s="124"/>
      <c r="H61" s="124"/>
      <c r="I61" s="124"/>
      <c r="J61" s="124"/>
      <c r="K61" s="124"/>
      <c r="L61" s="124"/>
      <c r="M61" s="124"/>
      <c r="N61" s="124"/>
      <c r="O61" s="124"/>
      <c r="P61" s="124"/>
    </row>
    <row r="62" spans="2:16" x14ac:dyDescent="0.25">
      <c r="C62" s="124"/>
      <c r="D62" s="124"/>
      <c r="E62" s="124"/>
      <c r="F62" s="124"/>
      <c r="G62" s="124"/>
      <c r="H62" s="124"/>
      <c r="I62" s="124"/>
      <c r="J62" s="124"/>
      <c r="K62" s="124"/>
      <c r="L62" s="124"/>
      <c r="M62" s="124"/>
      <c r="N62" s="124"/>
      <c r="O62" s="124"/>
      <c r="P62" s="124"/>
    </row>
    <row r="63" spans="2:16" ht="336.75" customHeight="1" x14ac:dyDescent="0.25">
      <c r="C63" s="153" t="str">
        <f>IF('ACTIVIDADES DEL DOCENTE'!BC12:BC12=0,"",'ACTIVIDADES DEL DOCENTE'!BC12:BC12)</f>
        <v/>
      </c>
      <c r="D63" s="153"/>
      <c r="E63" s="153"/>
      <c r="F63" s="153"/>
      <c r="G63" s="153"/>
      <c r="H63" s="153"/>
      <c r="I63" s="153" t="str">
        <f>IF('ACTIVIDADES DEL DOCENTE'!BD12:BD12=0,"",'ACTIVIDADES DEL DOCENTE'!BD12:BD12)</f>
        <v/>
      </c>
      <c r="J63" s="153"/>
      <c r="K63" s="153"/>
      <c r="L63" s="153"/>
      <c r="M63" s="153"/>
      <c r="N63" s="153"/>
      <c r="O63" s="153"/>
      <c r="P63" s="153"/>
    </row>
    <row r="65" spans="1:16" ht="27.75" customHeight="1" x14ac:dyDescent="0.25">
      <c r="B65" s="45" t="s">
        <v>101</v>
      </c>
      <c r="C65" s="152" t="s">
        <v>169</v>
      </c>
      <c r="D65" s="152"/>
      <c r="E65" s="152"/>
      <c r="F65" s="152"/>
      <c r="G65" s="152"/>
      <c r="H65" s="152"/>
      <c r="I65" s="152"/>
      <c r="J65" s="152"/>
      <c r="K65" s="152"/>
      <c r="L65" s="152"/>
      <c r="M65" s="152"/>
      <c r="N65" s="152"/>
      <c r="O65" s="152"/>
      <c r="P65" s="152"/>
    </row>
    <row r="66" spans="1:16" ht="13.5" customHeight="1" x14ac:dyDescent="0.25"/>
    <row r="67" spans="1:16" ht="24.75" customHeight="1" x14ac:dyDescent="0.25">
      <c r="C67" s="119" t="s">
        <v>165</v>
      </c>
      <c r="D67" s="119"/>
      <c r="E67" s="119"/>
      <c r="F67" s="119"/>
      <c r="G67" s="119"/>
      <c r="H67" s="119"/>
      <c r="I67" s="119"/>
      <c r="J67" s="119"/>
      <c r="K67" s="119"/>
      <c r="L67" s="119"/>
      <c r="M67" s="119"/>
      <c r="N67" s="119"/>
      <c r="O67" s="119"/>
      <c r="P67" s="119"/>
    </row>
    <row r="68" spans="1:16" x14ac:dyDescent="0.25">
      <c r="C68" s="119"/>
      <c r="D68" s="119"/>
      <c r="E68" s="119"/>
      <c r="F68" s="119"/>
      <c r="G68" s="119"/>
      <c r="H68" s="119"/>
      <c r="I68" s="119"/>
      <c r="J68" s="119"/>
      <c r="K68" s="119"/>
      <c r="L68" s="119"/>
      <c r="M68" s="119"/>
      <c r="N68" s="119"/>
      <c r="O68" s="119"/>
      <c r="P68" s="119"/>
    </row>
    <row r="69" spans="1:16" x14ac:dyDescent="0.25">
      <c r="C69" s="119"/>
      <c r="D69" s="119"/>
      <c r="E69" s="119"/>
      <c r="F69" s="119"/>
      <c r="G69" s="119"/>
      <c r="H69" s="119"/>
      <c r="I69" s="119"/>
      <c r="J69" s="119"/>
      <c r="K69" s="119"/>
      <c r="L69" s="119"/>
      <c r="M69" s="119"/>
      <c r="N69" s="119"/>
      <c r="O69" s="119"/>
      <c r="P69" s="119"/>
    </row>
    <row r="70" spans="1:16" ht="357" customHeight="1" x14ac:dyDescent="0.25">
      <c r="C70" s="150" t="str">
        <f>IF('ACTIVIDADES DEL DOCENTE'!BF12:BF12=0,"",'ACTIVIDADES DEL DOCENTE'!BF12:BF12)</f>
        <v/>
      </c>
      <c r="D70" s="150"/>
      <c r="E70" s="150"/>
      <c r="F70" s="150"/>
      <c r="G70" s="150"/>
      <c r="H70" s="150"/>
      <c r="I70" s="150"/>
      <c r="J70" s="150"/>
      <c r="K70" s="150"/>
      <c r="L70" s="150"/>
      <c r="M70" s="150"/>
      <c r="N70" s="150"/>
      <c r="O70" s="150"/>
      <c r="P70" s="150"/>
    </row>
    <row r="71" spans="1:16" ht="30" customHeight="1" x14ac:dyDescent="0.25">
      <c r="D71" s="87"/>
      <c r="E71" s="87"/>
    </row>
    <row r="72" spans="1:16" ht="27.75" customHeight="1" x14ac:dyDescent="0.25">
      <c r="B72" s="97" t="s">
        <v>23</v>
      </c>
    </row>
    <row r="73" spans="1:16" ht="18.75" customHeight="1" x14ac:dyDescent="0.25"/>
    <row r="74" spans="1:16" ht="32.25" customHeight="1" x14ac:dyDescent="0.25">
      <c r="C74" s="119" t="s">
        <v>23</v>
      </c>
      <c r="D74" s="119"/>
      <c r="E74" s="119"/>
      <c r="F74" s="119"/>
      <c r="G74" s="119"/>
      <c r="H74" s="119"/>
      <c r="I74" s="119"/>
      <c r="J74" s="119"/>
      <c r="K74" s="119"/>
      <c r="L74" s="119"/>
      <c r="M74" s="119"/>
      <c r="N74" s="119"/>
      <c r="O74" s="119"/>
      <c r="P74" s="119"/>
    </row>
    <row r="75" spans="1:16" x14ac:dyDescent="0.25">
      <c r="C75" s="119"/>
      <c r="D75" s="119"/>
      <c r="E75" s="119"/>
      <c r="F75" s="119"/>
      <c r="G75" s="119"/>
      <c r="H75" s="119"/>
      <c r="I75" s="119"/>
      <c r="J75" s="119"/>
      <c r="K75" s="119"/>
      <c r="L75" s="119"/>
      <c r="M75" s="119"/>
      <c r="N75" s="119"/>
      <c r="O75" s="119"/>
      <c r="P75" s="119"/>
    </row>
    <row r="76" spans="1:16" x14ac:dyDescent="0.25">
      <c r="C76" s="119"/>
      <c r="D76" s="119"/>
      <c r="E76" s="119"/>
      <c r="F76" s="119"/>
      <c r="G76" s="119"/>
      <c r="H76" s="119"/>
      <c r="I76" s="119"/>
      <c r="J76" s="119"/>
      <c r="K76" s="119"/>
      <c r="L76" s="119"/>
      <c r="M76" s="119"/>
      <c r="N76" s="119"/>
      <c r="O76" s="119"/>
      <c r="P76" s="119"/>
    </row>
    <row r="77" spans="1:16" ht="123.75" customHeight="1" x14ac:dyDescent="0.25">
      <c r="C77" s="150" t="str">
        <f>IF('ACTIVIDADES DEL DOCENTE'!BG12:BG12=0,"",'ACTIVIDADES DEL DOCENTE'!BG12:BG12)</f>
        <v/>
      </c>
      <c r="D77" s="150"/>
      <c r="E77" s="150"/>
      <c r="F77" s="150"/>
      <c r="G77" s="150"/>
      <c r="H77" s="150"/>
      <c r="I77" s="150"/>
      <c r="J77" s="150"/>
      <c r="K77" s="150"/>
      <c r="L77" s="150"/>
      <c r="M77" s="150"/>
      <c r="N77" s="150"/>
      <c r="O77" s="150"/>
      <c r="P77" s="150"/>
    </row>
    <row r="78" spans="1:16" ht="27" customHeight="1" x14ac:dyDescent="0.25"/>
    <row r="79" spans="1:16" ht="43.5" customHeight="1" x14ac:dyDescent="0.35">
      <c r="A79" s="41" t="s">
        <v>168</v>
      </c>
      <c r="B79" s="98"/>
      <c r="C79" s="99"/>
      <c r="D79" s="99"/>
      <c r="E79" s="99"/>
      <c r="F79" s="99"/>
      <c r="G79" s="99"/>
      <c r="H79" s="99"/>
      <c r="I79" s="99"/>
      <c r="J79" s="99"/>
      <c r="K79" s="99"/>
      <c r="L79" s="99"/>
      <c r="M79" s="99"/>
      <c r="N79" s="99"/>
      <c r="O79" s="99"/>
    </row>
    <row r="80" spans="1:16" ht="25.5" customHeight="1" x14ac:dyDescent="0.25">
      <c r="D80" s="87"/>
      <c r="E80" s="87"/>
    </row>
    <row r="81" spans="3:16" ht="111.75" customHeight="1" x14ac:dyDescent="0.25">
      <c r="C81" s="124" t="s">
        <v>59</v>
      </c>
      <c r="D81" s="124"/>
      <c r="E81" s="124"/>
      <c r="F81" s="124"/>
      <c r="G81" s="124" t="s">
        <v>60</v>
      </c>
      <c r="H81" s="124"/>
      <c r="I81" s="124"/>
      <c r="J81" s="124"/>
      <c r="K81" s="124"/>
      <c r="L81" s="124" t="s">
        <v>61</v>
      </c>
      <c r="M81" s="124"/>
      <c r="N81" s="124"/>
      <c r="O81" s="124"/>
      <c r="P81" s="124"/>
    </row>
    <row r="82" spans="3:16" ht="408" customHeight="1" x14ac:dyDescent="0.25">
      <c r="C82" s="151" t="str">
        <f>IF('BALANCE GENERAL'!A8=0,"",'BALANCE GENERAL'!A8)</f>
        <v>LOGROS DOCENTE</v>
      </c>
      <c r="D82" s="151"/>
      <c r="E82" s="151"/>
      <c r="F82" s="151"/>
      <c r="G82" s="151" t="str">
        <f>IF('BALANCE GENERAL'!B8=0,"",'BALANCE GENERAL'!B8)</f>
        <v xml:space="preserve">DIFICULTADES DOCENTE </v>
      </c>
      <c r="H82" s="151"/>
      <c r="I82" s="151"/>
      <c r="J82" s="151"/>
      <c r="K82" s="151"/>
      <c r="L82" s="151" t="str">
        <f>IF('BALANCE GENERAL'!C8=0,"",'BALANCE GENERAL'!C8)</f>
        <v>SUGERNECIAS DOCENTE</v>
      </c>
      <c r="M82" s="151"/>
      <c r="N82" s="151"/>
      <c r="O82" s="151"/>
      <c r="P82" s="151"/>
    </row>
    <row r="83" spans="3:16" ht="30" customHeight="1" x14ac:dyDescent="0.25"/>
    <row r="91" spans="3:16" ht="15.75" thickBot="1" x14ac:dyDescent="0.3"/>
    <row r="92" spans="3:16" ht="21.75" thickTop="1" x14ac:dyDescent="0.25">
      <c r="F92" s="154" t="str">
        <f>CONCATENATE(D10)</f>
        <v xml:space="preserve"> </v>
      </c>
      <c r="G92" s="154"/>
      <c r="H92" s="154"/>
      <c r="I92" s="154"/>
      <c r="J92" s="154"/>
    </row>
    <row r="93" spans="3:16" ht="18.75" x14ac:dyDescent="0.3">
      <c r="F93" s="155">
        <f>L11</f>
        <v>0</v>
      </c>
      <c r="G93" s="155"/>
      <c r="H93" s="155"/>
      <c r="I93" s="155"/>
      <c r="J93" s="155"/>
    </row>
  </sheetData>
  <sheetProtection algorithmName="SHA-512" hashValue="CfO6t/m15KhViuVTGiAQAsYYO3CHHPohVjo311tgFuIOPQQfLHlM21XFOf4pc2GFHXihtDvDYj+h7XnNDoy7Nw==" saltValue="jQA6q2ilHzbxXKydONAF2A==" spinCount="100000" sheet="1" formatColumns="0" formatRows="0"/>
  <mergeCells count="44">
    <mergeCell ref="A3:Q3"/>
    <mergeCell ref="A4:Q4"/>
    <mergeCell ref="C22:P22"/>
    <mergeCell ref="F24:F25"/>
    <mergeCell ref="C24:C25"/>
    <mergeCell ref="D24:D25"/>
    <mergeCell ref="E24:E25"/>
    <mergeCell ref="K24:K25"/>
    <mergeCell ref="G24:J24"/>
    <mergeCell ref="C43:P43"/>
    <mergeCell ref="K45:P46"/>
    <mergeCell ref="O47:P47"/>
    <mergeCell ref="C45:E47"/>
    <mergeCell ref="F45:G47"/>
    <mergeCell ref="H45:J47"/>
    <mergeCell ref="O48:P48"/>
    <mergeCell ref="C50:P50"/>
    <mergeCell ref="C52:H54"/>
    <mergeCell ref="I52:P54"/>
    <mergeCell ref="C48:E48"/>
    <mergeCell ref="F48:G48"/>
    <mergeCell ref="H48:J48"/>
    <mergeCell ref="F92:J92"/>
    <mergeCell ref="F93:J93"/>
    <mergeCell ref="C81:F81"/>
    <mergeCell ref="C82:F82"/>
    <mergeCell ref="G81:K81"/>
    <mergeCell ref="G82:K82"/>
    <mergeCell ref="C40:P40"/>
    <mergeCell ref="C41:P41"/>
    <mergeCell ref="L81:P81"/>
    <mergeCell ref="L82:P82"/>
    <mergeCell ref="C70:P70"/>
    <mergeCell ref="C67:P69"/>
    <mergeCell ref="C74:P76"/>
    <mergeCell ref="C77:P77"/>
    <mergeCell ref="C65:P65"/>
    <mergeCell ref="I63:P63"/>
    <mergeCell ref="C63:H63"/>
    <mergeCell ref="C58:P58"/>
    <mergeCell ref="I60:P62"/>
    <mergeCell ref="C60:H62"/>
    <mergeCell ref="C55:H55"/>
    <mergeCell ref="I55:P55"/>
  </mergeCells>
  <pageMargins left="0.35433070866141736" right="0.23622047244094491" top="0.39370078740157483" bottom="0.31496062992125984" header="0.31496062992125984" footer="0.31496062992125984"/>
  <pageSetup paperSize="9" scale="50" orientation="landscape" r:id="rId1"/>
  <rowBreaks count="3" manualBreakCount="3">
    <brk id="42" max="16" man="1"/>
    <brk id="57" max="16" man="1"/>
    <brk id="71"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A7E5-8837-4691-B947-F245087793E8}">
  <sheetPr>
    <tabColor rgb="FF002060"/>
  </sheetPr>
  <dimension ref="A1:BU11"/>
  <sheetViews>
    <sheetView showGridLines="0" zoomScale="85" zoomScaleNormal="85" workbookViewId="0"/>
  </sheetViews>
  <sheetFormatPr baseColWidth="10" defaultRowHeight="15" x14ac:dyDescent="0.25"/>
  <cols>
    <col min="1" max="1" width="6.7109375" style="2" customWidth="1"/>
    <col min="2" max="2" width="4.85546875" style="2" bestFit="1" customWidth="1"/>
    <col min="3" max="3" width="5.42578125" style="2" bestFit="1" customWidth="1"/>
    <col min="4" max="4" width="5.7109375" style="2" bestFit="1" customWidth="1"/>
    <col min="5" max="5" width="36.7109375" style="2" bestFit="1" customWidth="1"/>
    <col min="6" max="6" width="15.42578125" style="2" customWidth="1"/>
    <col min="7" max="7" width="12.85546875" style="2" bestFit="1" customWidth="1"/>
    <col min="8" max="8" width="12.5703125" style="2" customWidth="1"/>
    <col min="9" max="9" width="9.5703125" style="2" customWidth="1"/>
    <col min="10" max="10" width="27.85546875" style="2" customWidth="1"/>
    <col min="11" max="11" width="26.140625" style="2" customWidth="1"/>
    <col min="12" max="12" width="10.7109375" style="2" customWidth="1"/>
    <col min="13" max="13" width="22.5703125" style="2" customWidth="1"/>
    <col min="14" max="14" width="25.28515625" style="2" bestFit="1" customWidth="1"/>
    <col min="15" max="16" width="27.5703125" style="2" customWidth="1"/>
    <col min="17" max="17" width="9" style="2" customWidth="1"/>
    <col min="18" max="20" width="15.5703125" style="2" customWidth="1"/>
    <col min="21" max="21" width="11.5703125" style="2" bestFit="1" customWidth="1"/>
    <col min="22" max="22" width="14.28515625" style="2" bestFit="1" customWidth="1"/>
    <col min="23" max="23" width="14.28515625" style="2" customWidth="1"/>
    <col min="24" max="25" width="9.140625" style="2" customWidth="1"/>
    <col min="26" max="26" width="11.140625" style="2" customWidth="1"/>
    <col min="27" max="27" width="8.85546875" style="2" customWidth="1"/>
    <col min="28" max="28" width="11" style="2" bestFit="1" customWidth="1"/>
    <col min="29" max="29" width="11" style="2" customWidth="1"/>
    <col min="30" max="30" width="15.28515625" style="2" customWidth="1"/>
    <col min="31" max="31" width="15.140625" style="2" customWidth="1"/>
    <col min="32" max="32" width="16.7109375" style="2" customWidth="1"/>
    <col min="33" max="33" width="25.28515625" style="2" customWidth="1"/>
    <col min="34" max="34" width="8" style="2" customWidth="1"/>
    <col min="35" max="35" width="8.7109375" style="2" customWidth="1"/>
    <col min="36" max="36" width="8.5703125" style="2" customWidth="1"/>
    <col min="37" max="37" width="10.28515625" style="2" bestFit="1" customWidth="1"/>
    <col min="38" max="38" width="17.28515625" style="2" customWidth="1"/>
    <col min="39" max="39" width="17.5703125" style="2" bestFit="1" customWidth="1"/>
    <col min="40" max="40" width="32.42578125" style="2" customWidth="1"/>
    <col min="41" max="45" width="29.7109375" style="2" customWidth="1"/>
    <col min="46" max="46" width="35.42578125" style="2" customWidth="1"/>
    <col min="47" max="47" width="11.42578125" style="10"/>
    <col min="48" max="51" width="11.42578125" style="3"/>
    <col min="52" max="56" width="11.42578125" style="33"/>
    <col min="57" max="57" width="22.85546875" style="33" bestFit="1" customWidth="1"/>
    <col min="58" max="58" width="24.42578125" style="33" customWidth="1"/>
    <col min="59" max="63" width="11.42578125" style="33"/>
    <col min="64" max="64" width="16.140625" style="33" customWidth="1"/>
    <col min="65" max="68" width="11.42578125" style="33"/>
    <col min="69" max="73" width="11.42578125" style="3"/>
    <col min="74" max="16384" width="11.42578125" style="2"/>
  </cols>
  <sheetData>
    <row r="1" spans="1:73" s="4" customFormat="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10"/>
      <c r="AV1" s="3"/>
      <c r="AW1" s="3"/>
      <c r="AX1" s="3"/>
      <c r="AY1" s="3"/>
      <c r="AZ1" s="32" t="s">
        <v>0</v>
      </c>
      <c r="BA1" s="33" t="s">
        <v>1</v>
      </c>
      <c r="BB1" s="33" t="s">
        <v>2</v>
      </c>
      <c r="BC1" s="33" t="s">
        <v>1</v>
      </c>
      <c r="BD1" s="33" t="s">
        <v>3</v>
      </c>
      <c r="BE1" s="34" t="s">
        <v>32</v>
      </c>
      <c r="BF1" s="33" t="s">
        <v>4</v>
      </c>
      <c r="BG1" s="33" t="s">
        <v>69</v>
      </c>
      <c r="BH1" s="33" t="s">
        <v>71</v>
      </c>
      <c r="BI1" s="33">
        <v>2020</v>
      </c>
      <c r="BJ1" s="33">
        <v>1</v>
      </c>
      <c r="BK1" s="35" t="s">
        <v>27</v>
      </c>
      <c r="BL1" s="35" t="s">
        <v>75</v>
      </c>
      <c r="BM1" s="33" t="s">
        <v>78</v>
      </c>
      <c r="BN1" s="33" t="s">
        <v>120</v>
      </c>
      <c r="BO1" s="33"/>
      <c r="BP1" s="33"/>
      <c r="BQ1" s="3"/>
      <c r="BR1" s="3"/>
      <c r="BS1" s="3"/>
      <c r="BT1" s="3"/>
      <c r="BU1" s="3"/>
    </row>
    <row r="2" spans="1:73" s="4" customFormat="1" ht="18.75" customHeight="1" x14ac:dyDescent="0.25">
      <c r="A2" s="2"/>
      <c r="B2" s="2"/>
      <c r="C2" s="2"/>
      <c r="D2" s="2"/>
      <c r="E2" s="2"/>
      <c r="F2" s="2"/>
      <c r="G2" s="2"/>
      <c r="H2" s="2"/>
      <c r="I2" s="2"/>
      <c r="J2" s="13" t="s">
        <v>11</v>
      </c>
      <c r="L2" s="13"/>
      <c r="M2" s="13"/>
      <c r="N2" s="2"/>
      <c r="O2" s="2"/>
      <c r="P2" s="2"/>
      <c r="Q2" s="13"/>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0"/>
      <c r="AV2" s="3"/>
      <c r="AW2" s="3"/>
      <c r="AX2" s="3"/>
      <c r="AY2" s="3"/>
      <c r="AZ2" s="33" t="s">
        <v>5</v>
      </c>
      <c r="BA2" s="33" t="s">
        <v>6</v>
      </c>
      <c r="BB2" s="33" t="s">
        <v>7</v>
      </c>
      <c r="BC2" s="33" t="s">
        <v>8</v>
      </c>
      <c r="BD2" s="33" t="s">
        <v>9</v>
      </c>
      <c r="BE2" s="34" t="s">
        <v>33</v>
      </c>
      <c r="BF2" s="33" t="s">
        <v>10</v>
      </c>
      <c r="BG2" s="33" t="s">
        <v>70</v>
      </c>
      <c r="BH2" s="33" t="s">
        <v>72</v>
      </c>
      <c r="BI2" s="33">
        <v>2021</v>
      </c>
      <c r="BJ2" s="33">
        <v>2</v>
      </c>
      <c r="BK2" s="35" t="s">
        <v>62</v>
      </c>
      <c r="BL2" s="35" t="s">
        <v>76</v>
      </c>
      <c r="BM2" s="33" t="s">
        <v>82</v>
      </c>
      <c r="BN2" s="33" t="s">
        <v>121</v>
      </c>
      <c r="BO2" s="33"/>
      <c r="BP2" s="33"/>
      <c r="BQ2" s="3"/>
      <c r="BR2" s="3"/>
      <c r="BS2" s="3"/>
      <c r="BT2" s="3"/>
      <c r="BU2" s="3"/>
    </row>
    <row r="3" spans="1:73" s="4" customFormat="1" ht="16.5" customHeight="1" x14ac:dyDescent="0.25">
      <c r="A3" s="6"/>
      <c r="B3" s="6"/>
      <c r="C3" s="6"/>
      <c r="D3" s="6"/>
      <c r="E3" s="6"/>
      <c r="F3" s="16"/>
      <c r="G3" s="6"/>
      <c r="H3" s="6"/>
      <c r="I3" s="6"/>
      <c r="J3" s="6"/>
      <c r="K3" s="6"/>
      <c r="L3" s="6"/>
      <c r="M3" s="6"/>
      <c r="N3" s="6"/>
      <c r="O3" s="6"/>
      <c r="P3" s="6"/>
      <c r="Q3" s="6"/>
      <c r="R3" s="6"/>
      <c r="S3" s="6"/>
      <c r="T3" s="6"/>
      <c r="U3" s="6"/>
      <c r="V3" s="16"/>
      <c r="W3" s="16"/>
      <c r="X3" s="16"/>
      <c r="Y3" s="16"/>
      <c r="Z3" s="16"/>
      <c r="AA3" s="16"/>
      <c r="AB3" s="16"/>
      <c r="AC3" s="16"/>
      <c r="AD3" s="16"/>
      <c r="AE3" s="16"/>
      <c r="AF3" s="6"/>
      <c r="AG3" s="6"/>
      <c r="AH3" s="6"/>
      <c r="AI3" s="6"/>
      <c r="AJ3" s="6"/>
      <c r="AK3" s="6"/>
      <c r="AL3" s="6"/>
      <c r="AM3" s="6"/>
      <c r="AN3" s="6"/>
      <c r="AO3" s="6"/>
      <c r="AP3" s="6"/>
      <c r="AQ3" s="6"/>
      <c r="AR3" s="6"/>
      <c r="AS3" s="6"/>
      <c r="AT3" s="6"/>
      <c r="AU3" s="11"/>
      <c r="AV3" s="27"/>
      <c r="AW3" s="27"/>
      <c r="AX3" s="27"/>
      <c r="AY3" s="27"/>
      <c r="AZ3" s="33" t="s">
        <v>12</v>
      </c>
      <c r="BA3" s="33" t="s">
        <v>8</v>
      </c>
      <c r="BB3" s="33" t="s">
        <v>13</v>
      </c>
      <c r="BC3" s="33"/>
      <c r="BD3" s="33" t="s">
        <v>14</v>
      </c>
      <c r="BE3" s="34" t="s">
        <v>34</v>
      </c>
      <c r="BF3" s="33" t="s">
        <v>41</v>
      </c>
      <c r="BG3" s="33" t="s">
        <v>84</v>
      </c>
      <c r="BH3" s="33" t="s">
        <v>73</v>
      </c>
      <c r="BI3" s="33">
        <v>2022</v>
      </c>
      <c r="BJ3" s="33">
        <v>3</v>
      </c>
      <c r="BK3" s="35" t="s">
        <v>63</v>
      </c>
      <c r="BL3" s="35" t="s">
        <v>77</v>
      </c>
      <c r="BM3" s="33" t="s">
        <v>79</v>
      </c>
      <c r="BN3" s="33"/>
      <c r="BO3" s="33"/>
      <c r="BP3" s="33"/>
      <c r="BQ3" s="3"/>
      <c r="BR3" s="3"/>
      <c r="BS3" s="3"/>
      <c r="BT3" s="3"/>
      <c r="BU3" s="3"/>
    </row>
    <row r="4" spans="1:73" s="4"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12"/>
      <c r="AV4" s="28"/>
      <c r="AW4" s="28"/>
      <c r="AX4" s="28"/>
      <c r="AY4" s="28"/>
      <c r="AZ4" s="33" t="s">
        <v>15</v>
      </c>
      <c r="BA4" s="36"/>
      <c r="BB4" s="33" t="s">
        <v>16</v>
      </c>
      <c r="BC4" s="33"/>
      <c r="BD4" s="33"/>
      <c r="BE4" s="34" t="s">
        <v>17</v>
      </c>
      <c r="BF4" s="33" t="s">
        <v>18</v>
      </c>
      <c r="BG4" s="33"/>
      <c r="BH4" s="33" t="s">
        <v>74</v>
      </c>
      <c r="BI4" s="33">
        <v>2023</v>
      </c>
      <c r="BJ4" s="33">
        <v>4</v>
      </c>
      <c r="BK4" s="37" t="s">
        <v>64</v>
      </c>
      <c r="BL4" s="37"/>
      <c r="BM4" s="33" t="s">
        <v>80</v>
      </c>
      <c r="BN4" s="33"/>
      <c r="BO4" s="33"/>
      <c r="BP4" s="33"/>
      <c r="BQ4" s="3"/>
      <c r="BR4" s="3"/>
      <c r="BS4" s="3"/>
      <c r="BT4" s="3"/>
      <c r="BU4" s="3"/>
    </row>
    <row r="5" spans="1:73" s="4" customFormat="1" ht="21" x14ac:dyDescent="0.25">
      <c r="A5" s="8" t="s">
        <v>153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10"/>
      <c r="AV5" s="3"/>
      <c r="AW5" s="3"/>
      <c r="AX5" s="3"/>
      <c r="AY5" s="3"/>
      <c r="AZ5" s="33" t="s">
        <v>19</v>
      </c>
      <c r="BA5" s="33"/>
      <c r="BB5" s="33"/>
      <c r="BC5" s="33"/>
      <c r="BD5" s="33"/>
      <c r="BE5" s="34" t="s">
        <v>35</v>
      </c>
      <c r="BF5" s="33" t="s">
        <v>20</v>
      </c>
      <c r="BG5" s="33"/>
      <c r="BH5" s="33"/>
      <c r="BI5" s="33"/>
      <c r="BJ5" s="33">
        <v>5</v>
      </c>
      <c r="BK5" s="33"/>
      <c r="BL5" s="33"/>
      <c r="BM5" s="33" t="s">
        <v>81</v>
      </c>
      <c r="BN5" s="33"/>
      <c r="BO5" s="33"/>
      <c r="BP5" s="33"/>
      <c r="BQ5" s="3"/>
      <c r="BR5" s="3"/>
      <c r="BS5" s="3"/>
      <c r="BT5" s="3"/>
      <c r="BU5" s="3"/>
    </row>
    <row r="6" spans="1:73" s="4" customFormat="1" ht="9.75" customHeight="1" thickBot="1" x14ac:dyDescent="0.3">
      <c r="A6" s="2"/>
      <c r="B6" s="2"/>
      <c r="C6" s="2"/>
      <c r="D6" s="2"/>
      <c r="E6" s="2"/>
      <c r="F6" s="9"/>
      <c r="G6" s="2"/>
      <c r="H6" s="2"/>
      <c r="I6" s="2"/>
      <c r="J6" s="2"/>
      <c r="K6" s="2"/>
      <c r="L6" s="2"/>
      <c r="M6" s="2"/>
      <c r="N6" s="2"/>
      <c r="O6" s="2"/>
      <c r="P6" s="2"/>
      <c r="Q6" s="2"/>
      <c r="R6" s="9"/>
      <c r="S6" s="9"/>
      <c r="T6" s="9"/>
      <c r="U6" s="9"/>
      <c r="V6" s="9"/>
      <c r="W6" s="9"/>
      <c r="X6" s="9"/>
      <c r="Y6" s="9"/>
      <c r="Z6" s="9"/>
      <c r="AA6" s="9"/>
      <c r="AB6" s="9"/>
      <c r="AC6" s="9"/>
      <c r="AD6" s="9"/>
      <c r="AE6" s="9"/>
      <c r="AF6" s="2"/>
      <c r="AG6" s="9"/>
      <c r="AH6" s="9"/>
      <c r="AI6" s="9"/>
      <c r="AJ6" s="9"/>
      <c r="AK6" s="9"/>
      <c r="AL6" s="9"/>
      <c r="AM6" s="9"/>
      <c r="AN6" s="9"/>
      <c r="AO6" s="9"/>
      <c r="AP6" s="9"/>
      <c r="AQ6" s="9"/>
      <c r="AR6" s="9"/>
      <c r="AS6" s="9"/>
      <c r="AT6" s="9"/>
      <c r="AU6" s="10"/>
      <c r="AV6" s="3"/>
      <c r="AW6" s="3"/>
      <c r="AX6" s="3"/>
      <c r="AY6" s="3"/>
      <c r="AZ6" s="33" t="s">
        <v>21</v>
      </c>
      <c r="BA6" s="33"/>
      <c r="BB6" s="33"/>
      <c r="BC6" s="33"/>
      <c r="BD6" s="33"/>
      <c r="BE6" s="34" t="s">
        <v>36</v>
      </c>
      <c r="BF6" s="33" t="s">
        <v>42</v>
      </c>
      <c r="BG6" s="33"/>
      <c r="BH6" s="33"/>
      <c r="BI6" s="33"/>
      <c r="BJ6" s="33">
        <v>6</v>
      </c>
      <c r="BK6" s="33"/>
      <c r="BL6" s="33"/>
      <c r="BM6" s="33" t="s">
        <v>83</v>
      </c>
      <c r="BN6" s="33"/>
      <c r="BO6" s="33"/>
      <c r="BP6" s="33"/>
      <c r="BQ6" s="3"/>
      <c r="BR6" s="3"/>
      <c r="BS6" s="3"/>
      <c r="BT6" s="3"/>
      <c r="BU6" s="3"/>
    </row>
    <row r="7" spans="1:73" s="4" customFormat="1" ht="21.75" customHeight="1" thickBot="1" x14ac:dyDescent="0.3">
      <c r="A7" s="167" t="s">
        <v>22</v>
      </c>
      <c r="B7" s="169" t="s">
        <v>68</v>
      </c>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1"/>
      <c r="AG7" s="178" t="s">
        <v>132</v>
      </c>
      <c r="AH7" s="179"/>
      <c r="AI7" s="179"/>
      <c r="AJ7" s="179"/>
      <c r="AK7" s="179"/>
      <c r="AL7" s="179"/>
      <c r="AM7" s="179"/>
      <c r="AN7" s="179"/>
      <c r="AO7" s="111"/>
      <c r="AP7" s="111"/>
      <c r="AQ7" s="111"/>
      <c r="AR7" s="111"/>
      <c r="AS7" s="111"/>
      <c r="AT7" s="172" t="s">
        <v>23</v>
      </c>
      <c r="AU7" s="10"/>
      <c r="AV7" s="3"/>
      <c r="AW7" s="3"/>
      <c r="AX7" s="3"/>
      <c r="AY7" s="3"/>
      <c r="AZ7" s="33"/>
      <c r="BA7" s="33"/>
      <c r="BB7" s="33"/>
      <c r="BC7" s="33"/>
      <c r="BD7" s="33"/>
      <c r="BE7" s="34"/>
      <c r="BF7" s="33"/>
      <c r="BG7" s="33"/>
      <c r="BH7" s="33"/>
      <c r="BI7" s="33"/>
      <c r="BJ7" s="33">
        <v>7</v>
      </c>
      <c r="BK7" s="33"/>
      <c r="BL7" s="33"/>
      <c r="BM7" s="33"/>
      <c r="BN7" s="33"/>
      <c r="BO7" s="33"/>
      <c r="BP7" s="33"/>
      <c r="BQ7" s="3"/>
      <c r="BR7" s="3"/>
      <c r="BS7" s="3"/>
      <c r="BT7" s="3"/>
      <c r="BU7" s="3"/>
    </row>
    <row r="8" spans="1:73" s="4" customFormat="1" ht="83.25" customHeight="1" x14ac:dyDescent="0.25">
      <c r="A8" s="168"/>
      <c r="B8" s="174" t="s">
        <v>43</v>
      </c>
      <c r="C8" s="145"/>
      <c r="D8" s="145" t="s">
        <v>46</v>
      </c>
      <c r="E8" s="145" t="s">
        <v>47</v>
      </c>
      <c r="F8" s="119" t="s">
        <v>89</v>
      </c>
      <c r="G8" s="119" t="s">
        <v>48</v>
      </c>
      <c r="H8" s="175" t="s">
        <v>144</v>
      </c>
      <c r="I8" s="119" t="s">
        <v>145</v>
      </c>
      <c r="J8" s="119"/>
      <c r="K8" s="119"/>
      <c r="L8" s="119"/>
      <c r="M8" s="119"/>
      <c r="N8" s="119" t="s">
        <v>87</v>
      </c>
      <c r="O8" s="119" t="s">
        <v>141</v>
      </c>
      <c r="P8" s="175" t="s">
        <v>149</v>
      </c>
      <c r="Q8" s="119" t="s">
        <v>154</v>
      </c>
      <c r="R8" s="180" t="s">
        <v>88</v>
      </c>
      <c r="S8" s="181"/>
      <c r="T8" s="181"/>
      <c r="U8" s="181"/>
      <c r="V8" s="181"/>
      <c r="W8" s="181"/>
      <c r="X8" s="181"/>
      <c r="Y8" s="181"/>
      <c r="Z8" s="181"/>
      <c r="AA8" s="181"/>
      <c r="AB8" s="181"/>
      <c r="AC8" s="181"/>
      <c r="AD8" s="181"/>
      <c r="AE8" s="182"/>
      <c r="AF8" s="186" t="s">
        <v>90</v>
      </c>
      <c r="AG8" s="165" t="s">
        <v>197</v>
      </c>
      <c r="AH8" s="166"/>
      <c r="AI8" s="166"/>
      <c r="AJ8" s="166"/>
      <c r="AK8" s="166"/>
      <c r="AL8" s="166"/>
      <c r="AM8" s="166"/>
      <c r="AN8" s="166"/>
      <c r="AO8" s="119" t="s">
        <v>192</v>
      </c>
      <c r="AP8" s="119"/>
      <c r="AQ8" s="110" t="s">
        <v>193</v>
      </c>
      <c r="AR8" s="110" t="s">
        <v>194</v>
      </c>
      <c r="AS8" s="110" t="s">
        <v>196</v>
      </c>
      <c r="AT8" s="173"/>
      <c r="AU8" s="10"/>
      <c r="AV8" s="3"/>
      <c r="AW8" s="3"/>
      <c r="AX8" s="3"/>
      <c r="AY8" s="3"/>
      <c r="AZ8" s="33" t="s">
        <v>24</v>
      </c>
      <c r="BA8" s="33"/>
      <c r="BB8" s="33"/>
      <c r="BC8" s="33"/>
      <c r="BD8" s="33"/>
      <c r="BE8" s="34" t="s">
        <v>37</v>
      </c>
      <c r="BF8" s="33"/>
      <c r="BG8" s="33"/>
      <c r="BH8" s="33"/>
      <c r="BI8" s="33"/>
      <c r="BJ8" s="33">
        <v>8</v>
      </c>
      <c r="BK8" s="33"/>
      <c r="BL8" s="33"/>
      <c r="BM8" s="33"/>
      <c r="BN8" s="33"/>
      <c r="BO8" s="33"/>
      <c r="BP8" s="33"/>
      <c r="BQ8" s="3"/>
      <c r="BR8" s="3"/>
      <c r="BS8" s="3"/>
      <c r="BT8" s="3"/>
      <c r="BU8" s="3"/>
    </row>
    <row r="9" spans="1:73" s="4" customFormat="1" ht="79.5" customHeight="1" x14ac:dyDescent="0.25">
      <c r="A9" s="168"/>
      <c r="B9" s="174"/>
      <c r="C9" s="145"/>
      <c r="D9" s="145"/>
      <c r="E9" s="145"/>
      <c r="F9" s="119"/>
      <c r="G9" s="119"/>
      <c r="H9" s="176"/>
      <c r="I9" s="119"/>
      <c r="J9" s="119"/>
      <c r="K9" s="119"/>
      <c r="L9" s="119"/>
      <c r="M9" s="119"/>
      <c r="N9" s="119"/>
      <c r="O9" s="119"/>
      <c r="P9" s="176"/>
      <c r="Q9" s="119"/>
      <c r="R9" s="183"/>
      <c r="S9" s="184"/>
      <c r="T9" s="184"/>
      <c r="U9" s="184"/>
      <c r="V9" s="184"/>
      <c r="W9" s="184"/>
      <c r="X9" s="184"/>
      <c r="Y9" s="184"/>
      <c r="Z9" s="184"/>
      <c r="AA9" s="184"/>
      <c r="AB9" s="184"/>
      <c r="AC9" s="184"/>
      <c r="AD9" s="184"/>
      <c r="AE9" s="185"/>
      <c r="AF9" s="186"/>
      <c r="AG9" s="164" t="s">
        <v>187</v>
      </c>
      <c r="AH9" s="162" t="s">
        <v>124</v>
      </c>
      <c r="AI9" s="163"/>
      <c r="AJ9" s="163"/>
      <c r="AK9" s="164"/>
      <c r="AL9" s="164" t="s">
        <v>129</v>
      </c>
      <c r="AM9" s="164" t="s">
        <v>123</v>
      </c>
      <c r="AN9" s="163" t="s">
        <v>130</v>
      </c>
      <c r="AO9" s="119" t="s">
        <v>190</v>
      </c>
      <c r="AP9" s="119" t="s">
        <v>191</v>
      </c>
      <c r="AQ9" s="119" t="s">
        <v>188</v>
      </c>
      <c r="AR9" s="119" t="s">
        <v>189</v>
      </c>
      <c r="AS9" s="119" t="s">
        <v>195</v>
      </c>
      <c r="AT9" s="173"/>
      <c r="AU9" s="10"/>
      <c r="AV9" s="3"/>
      <c r="AW9" s="3"/>
      <c r="AX9" s="3"/>
      <c r="AY9" s="3"/>
      <c r="AZ9" s="33" t="s">
        <v>29</v>
      </c>
      <c r="BA9" s="33"/>
      <c r="BB9" s="33"/>
      <c r="BC9" s="33"/>
      <c r="BD9" s="33"/>
      <c r="BE9" s="34" t="s">
        <v>38</v>
      </c>
      <c r="BF9" s="33"/>
      <c r="BG9" s="33"/>
      <c r="BH9" s="33"/>
      <c r="BI9" s="33"/>
      <c r="BJ9" s="33">
        <v>9</v>
      </c>
      <c r="BK9" s="33"/>
      <c r="BL9" s="33"/>
      <c r="BM9" s="33"/>
      <c r="BN9" s="33"/>
      <c r="BO9" s="33"/>
      <c r="BP9" s="33"/>
      <c r="BQ9" s="3"/>
      <c r="BR9" s="3"/>
      <c r="BS9" s="3"/>
      <c r="BT9" s="3"/>
      <c r="BU9" s="3"/>
    </row>
    <row r="10" spans="1:73" s="4" customFormat="1" ht="60" x14ac:dyDescent="0.25">
      <c r="A10" s="168"/>
      <c r="B10" s="46" t="s">
        <v>44</v>
      </c>
      <c r="C10" s="92" t="s">
        <v>45</v>
      </c>
      <c r="D10" s="145"/>
      <c r="E10" s="145"/>
      <c r="F10" s="119"/>
      <c r="G10" s="119"/>
      <c r="H10" s="177"/>
      <c r="I10" s="89" t="s">
        <v>142</v>
      </c>
      <c r="J10" s="89" t="s">
        <v>50</v>
      </c>
      <c r="K10" s="89" t="s">
        <v>49</v>
      </c>
      <c r="L10" s="89" t="s">
        <v>143</v>
      </c>
      <c r="M10" s="89" t="s">
        <v>20</v>
      </c>
      <c r="N10" s="119"/>
      <c r="O10" s="119"/>
      <c r="P10" s="177"/>
      <c r="Q10" s="119"/>
      <c r="R10" s="65" t="s">
        <v>51</v>
      </c>
      <c r="S10" s="65" t="s">
        <v>134</v>
      </c>
      <c r="T10" s="65" t="s">
        <v>133</v>
      </c>
      <c r="U10" s="65" t="s">
        <v>52</v>
      </c>
      <c r="V10" s="65" t="s">
        <v>53</v>
      </c>
      <c r="W10" s="65" t="s">
        <v>17</v>
      </c>
      <c r="X10" s="65" t="s">
        <v>54</v>
      </c>
      <c r="Y10" s="65" t="s">
        <v>55</v>
      </c>
      <c r="Z10" s="65" t="s">
        <v>56</v>
      </c>
      <c r="AA10" s="65" t="s">
        <v>57</v>
      </c>
      <c r="AB10" s="65" t="s">
        <v>58</v>
      </c>
      <c r="AC10" s="65" t="s">
        <v>31</v>
      </c>
      <c r="AD10" s="65" t="s">
        <v>146</v>
      </c>
      <c r="AE10" s="65" t="s">
        <v>119</v>
      </c>
      <c r="AF10" s="186"/>
      <c r="AG10" s="164"/>
      <c r="AH10" s="90" t="s">
        <v>125</v>
      </c>
      <c r="AI10" s="90" t="s">
        <v>126</v>
      </c>
      <c r="AJ10" s="90" t="s">
        <v>127</v>
      </c>
      <c r="AK10" s="90" t="s">
        <v>128</v>
      </c>
      <c r="AL10" s="164"/>
      <c r="AM10" s="164"/>
      <c r="AN10" s="163"/>
      <c r="AO10" s="119"/>
      <c r="AP10" s="119"/>
      <c r="AQ10" s="119"/>
      <c r="AR10" s="119"/>
      <c r="AS10" s="119"/>
      <c r="AT10" s="173"/>
      <c r="AU10" s="10"/>
      <c r="AV10" s="3"/>
      <c r="AW10" s="3"/>
      <c r="AX10" s="3"/>
      <c r="AY10" s="3"/>
      <c r="AZ10" s="33" t="s">
        <v>30</v>
      </c>
      <c r="BA10" s="33"/>
      <c r="BB10" s="33"/>
      <c r="BC10" s="33"/>
      <c r="BD10" s="33"/>
      <c r="BE10" s="34" t="s">
        <v>39</v>
      </c>
      <c r="BF10" s="33"/>
      <c r="BG10" s="33"/>
      <c r="BH10" s="33"/>
      <c r="BI10" s="33"/>
      <c r="BJ10" s="33">
        <v>10</v>
      </c>
      <c r="BK10" s="33"/>
      <c r="BL10" s="33"/>
      <c r="BM10" s="33"/>
      <c r="BN10" s="33"/>
      <c r="BO10" s="33"/>
      <c r="BP10" s="33"/>
      <c r="BQ10" s="3"/>
      <c r="BR10" s="3"/>
      <c r="BS10" s="3"/>
      <c r="BT10" s="3"/>
      <c r="BU10" s="3"/>
    </row>
    <row r="11" spans="1:73" s="76" customFormat="1" ht="105" customHeight="1" x14ac:dyDescent="0.25">
      <c r="A11" s="109">
        <v>1</v>
      </c>
      <c r="B11" s="101">
        <f>'ACTIVIDADES DEL DOCENTE'!B12</f>
        <v>0</v>
      </c>
      <c r="C11" s="101">
        <f>'ACTIVIDADES DEL DOCENTE'!C12</f>
        <v>0</v>
      </c>
      <c r="D11" s="101">
        <f>'ACTIVIDADES DEL DOCENTE'!D12</f>
        <v>0</v>
      </c>
      <c r="E11" s="101">
        <f>'ACTIVIDADES DEL DOCENTE'!E12</f>
        <v>0</v>
      </c>
      <c r="F11" s="101">
        <f>'ACTIVIDADES DEL DOCENTE'!F12</f>
        <v>0</v>
      </c>
      <c r="G11" s="101">
        <f>'ACTIVIDADES DEL DOCENTE'!G12</f>
        <v>0</v>
      </c>
      <c r="H11" s="101">
        <f>'ACTIVIDADES DEL DOCENTE'!H12</f>
        <v>0</v>
      </c>
      <c r="I11" s="101">
        <f>'ACTIVIDADES DEL DOCENTE'!I12</f>
        <v>0</v>
      </c>
      <c r="J11" s="101">
        <f>'ACTIVIDADES DEL DOCENTE'!J12</f>
        <v>0</v>
      </c>
      <c r="K11" s="101">
        <f>'ACTIVIDADES DEL DOCENTE'!K12</f>
        <v>0</v>
      </c>
      <c r="L11" s="101">
        <f>'ACTIVIDADES DEL DOCENTE'!L12</f>
        <v>0</v>
      </c>
      <c r="M11" s="101">
        <f>'ACTIVIDADES DEL DOCENTE'!M12</f>
        <v>0</v>
      </c>
      <c r="N11" s="101">
        <f>'ACTIVIDADES DEL DOCENTE'!N12</f>
        <v>0</v>
      </c>
      <c r="O11" s="101">
        <f>'ACTIVIDADES DEL DOCENTE'!O12</f>
        <v>0</v>
      </c>
      <c r="P11" s="102">
        <f>'ACTIVIDADES DEL DOCENTE'!P12</f>
        <v>0</v>
      </c>
      <c r="Q11" s="103" t="str">
        <f>CONCATENATE('ACTIVIDADES DEL DOCENTE'!Q12,'ACTIVIDADES DEL DOCENTE'!R12," ,",'ACTIVIDADES DEL DOCENTE'!Q13,'ACTIVIDADES DEL DOCENTE'!R13," ,",'ACTIVIDADES DEL DOCENTE'!Q14,'ACTIVIDADES DEL DOCENTE'!R14," ,",'ACTIVIDADES DEL DOCENTE'!Q15,'ACTIVIDADES DEL DOCENTE'!R15," ,",'ACTIVIDADES DEL DOCENTE'!Q16,'ACTIVIDADES DEL DOCENTE'!R16," ,",'ACTIVIDADES DEL DOCENTE'!Q17,'ACTIVIDADES DEL DOCENTE'!R17," ,",'ACTIVIDADES DEL DOCENTE'!Q18,'ACTIVIDADES DEL DOCENTE'!R18," ,",'ACTIVIDADES DEL DOCENTE'!Q19,'ACTIVIDADES DEL DOCENTE'!R19," ,",'ACTIVIDADES DEL DOCENTE'!Q20,'ACTIVIDADES DEL DOCENTE'!R20," ,",'ACTIVIDADES DEL DOCENTE'!Q21,'ACTIVIDADES DEL DOCENTE'!R21," ,",'ACTIVIDADES DEL DOCENTE'!Q22,'ACTIVIDADES DEL DOCENTE'!R22," ,",'ACTIVIDADES DEL DOCENTE'!Q23,'ACTIVIDADES DEL DOCENTE'!R23," ,",'ACTIVIDADES DEL DOCENTE'!Q24,'ACTIVIDADES DEL DOCENTE'!R24)</f>
        <v xml:space="preserve"> , , , , , , , , , , , ,</v>
      </c>
      <c r="R11" s="104" t="str">
        <f>IF('ACTIVIDADES DEL DOCENTE'!S11&gt;0,"SI","")</f>
        <v/>
      </c>
      <c r="S11" s="104" t="str">
        <f>IF('ACTIVIDADES DEL DOCENTE'!T11&gt;0,"SI","")</f>
        <v/>
      </c>
      <c r="T11" s="104" t="str">
        <f>IF('ACTIVIDADES DEL DOCENTE'!U11&gt;0,"SI","")</f>
        <v/>
      </c>
      <c r="U11" s="104" t="str">
        <f>IF('ACTIVIDADES DEL DOCENTE'!V11&gt;0,"SI","")</f>
        <v/>
      </c>
      <c r="V11" s="104" t="str">
        <f>IF('ACTIVIDADES DEL DOCENTE'!W11&gt;0,"SI","")</f>
        <v/>
      </c>
      <c r="W11" s="104" t="str">
        <f>IF('ACTIVIDADES DEL DOCENTE'!X11&gt;0,"SI","")</f>
        <v/>
      </c>
      <c r="X11" s="104" t="str">
        <f>IF('ACTIVIDADES DEL DOCENTE'!Y11&gt;0,"SI","")</f>
        <v/>
      </c>
      <c r="Y11" s="104" t="str">
        <f>IF('ACTIVIDADES DEL DOCENTE'!Z11&gt;0,"SI","")</f>
        <v/>
      </c>
      <c r="Z11" s="104" t="str">
        <f>IF('ACTIVIDADES DEL DOCENTE'!AA11&gt;0,"SI","")</f>
        <v/>
      </c>
      <c r="AA11" s="104" t="str">
        <f>IF('ACTIVIDADES DEL DOCENTE'!AB11&gt;0,"SI","")</f>
        <v/>
      </c>
      <c r="AB11" s="104" t="str">
        <f>IF('ACTIVIDADES DEL DOCENTE'!AC11&gt;0,"SI","")</f>
        <v/>
      </c>
      <c r="AC11" s="104" t="str">
        <f>IF('ACTIVIDADES DEL DOCENTE'!AD11&gt;0,"SI","")</f>
        <v/>
      </c>
      <c r="AD11" s="104" t="str">
        <f>IF('ACTIVIDADES DEL DOCENTE'!AE11&gt;0,"SI","")</f>
        <v/>
      </c>
      <c r="AE11" s="104" t="str">
        <f>IF('ACTIVIDADES DEL DOCENTE'!AF11&gt;0,"SI","")</f>
        <v/>
      </c>
      <c r="AF11" s="101">
        <f>'ACTIVIDADES DEL DOCENTE'!AG12</f>
        <v>0</v>
      </c>
      <c r="AG11" s="101">
        <f>'ACTIVIDADES DEL DOCENTE'!AH11</f>
        <v>0</v>
      </c>
      <c r="AH11" s="101">
        <f>'ACTIVIDADES DEL DOCENTE'!AI11</f>
        <v>0</v>
      </c>
      <c r="AI11" s="101">
        <f>'ACTIVIDADES DEL DOCENTE'!AJ11</f>
        <v>0</v>
      </c>
      <c r="AJ11" s="101">
        <f>'ACTIVIDADES DEL DOCENTE'!AK11</f>
        <v>0</v>
      </c>
      <c r="AK11" s="101">
        <f>'ACTIVIDADES DEL DOCENTE'!AL11</f>
        <v>0</v>
      </c>
      <c r="AL11" s="101">
        <f>'ACTIVIDADES DEL DOCENTE'!AM11</f>
        <v>0</v>
      </c>
      <c r="AM11" s="101">
        <f>'ACTIVIDADES DEL DOCENTE'!AN11</f>
        <v>0</v>
      </c>
      <c r="AN11" s="101">
        <f>'ACTIVIDADES DEL DOCENTE'!AO12</f>
        <v>0</v>
      </c>
      <c r="AO11" s="104">
        <f>'ACTIVIDADES DEL DOCENTE'!AP11</f>
        <v>0</v>
      </c>
      <c r="AP11" s="104">
        <f>'ACTIVIDADES DEL DOCENTE'!AR11</f>
        <v>0</v>
      </c>
      <c r="AQ11" s="104">
        <f>'ACTIVIDADES DEL DOCENTE'!AY11</f>
        <v>0</v>
      </c>
      <c r="AR11" s="104">
        <f>'ACTIVIDADES DEL DOCENTE'!BB11</f>
        <v>0</v>
      </c>
      <c r="AS11" s="104">
        <f>'ACTIVIDADES DEL DOCENTE'!BE11</f>
        <v>0</v>
      </c>
      <c r="AT11" s="101">
        <f>'ACTIVIDADES DEL DOCENTE'!BG12</f>
        <v>0</v>
      </c>
      <c r="AU11" s="72"/>
      <c r="AV11" s="73"/>
      <c r="AW11" s="73"/>
      <c r="AX11" s="73"/>
      <c r="AY11" s="73"/>
      <c r="AZ11" s="74"/>
      <c r="BA11" s="74"/>
      <c r="BB11" s="74"/>
      <c r="BC11" s="74"/>
      <c r="BD11" s="74"/>
      <c r="BE11" s="75" t="s">
        <v>40</v>
      </c>
      <c r="BF11" s="74"/>
      <c r="BG11" s="74"/>
      <c r="BH11" s="74"/>
      <c r="BI11" s="74"/>
      <c r="BJ11" s="74">
        <v>12</v>
      </c>
      <c r="BK11" s="74"/>
      <c r="BL11" s="74"/>
      <c r="BM11" s="74"/>
      <c r="BN11" s="74"/>
      <c r="BO11" s="74"/>
      <c r="BP11" s="74"/>
      <c r="BQ11" s="73"/>
      <c r="BR11" s="73"/>
      <c r="BS11" s="73"/>
      <c r="BT11" s="73"/>
      <c r="BU11" s="73"/>
    </row>
  </sheetData>
  <sheetProtection algorithmName="SHA-512" hashValue="nLrdrEiVS8qWICwd0tZWdJpjoafKlg7aTEmjnRGFN2DgcsCLnIZy3tgWTYmysJpKooJOdjsP/y83djDcpeEoZQ==" saltValue="IdAzig//3qIfB5rR0v4VFg==" spinCount="100000" sheet="1" objects="1" scenarios="1"/>
  <mergeCells count="29">
    <mergeCell ref="AT7:AT10"/>
    <mergeCell ref="B8:C9"/>
    <mergeCell ref="D8:D10"/>
    <mergeCell ref="E8:E10"/>
    <mergeCell ref="F8:F10"/>
    <mergeCell ref="G8:G10"/>
    <mergeCell ref="H8:H10"/>
    <mergeCell ref="I8:M9"/>
    <mergeCell ref="N8:N10"/>
    <mergeCell ref="O8:O10"/>
    <mergeCell ref="Q8:Q10"/>
    <mergeCell ref="P8:P10"/>
    <mergeCell ref="AG7:AN7"/>
    <mergeCell ref="AG9:AG10"/>
    <mergeCell ref="R8:AE9"/>
    <mergeCell ref="AF8:AF10"/>
    <mergeCell ref="AG8:AN8"/>
    <mergeCell ref="A7:A10"/>
    <mergeCell ref="B7:AF7"/>
    <mergeCell ref="AS9:AS10"/>
    <mergeCell ref="AH9:AK9"/>
    <mergeCell ref="AL9:AL10"/>
    <mergeCell ref="AM9:AM10"/>
    <mergeCell ref="AN9:AN10"/>
    <mergeCell ref="AO9:AO10"/>
    <mergeCell ref="AP9:AP10"/>
    <mergeCell ref="AO8:AP8"/>
    <mergeCell ref="AQ9:AQ10"/>
    <mergeCell ref="AR9:AR10"/>
  </mergeCells>
  <conditionalFormatting sqref="B11:AT11">
    <cfRule type="containsText" dxfId="0" priority="3" operator="containsText" text="FALTA">
      <formula>NOT(ISERROR(SEARCH("FALTA",B11)))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PRINCIPAL</vt:lpstr>
      <vt:lpstr>ACTIVIDADES DEL DOCENTE</vt:lpstr>
      <vt:lpstr>BALANCE GENERAL</vt:lpstr>
      <vt:lpstr>CONSOLIDADO 1 - INFORME MENSUAL</vt:lpstr>
      <vt:lpstr>CONSOLIDADO 2 - RESUMEN</vt:lpstr>
      <vt:lpstr>'CONSOLIDADO 1 - INFORME MENSUAL'!Área_de_impresión</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2020-06-25T18:19:55Z</cp:lastPrinted>
  <dcterms:created xsi:type="dcterms:W3CDTF">2020-05-25T13:50:54Z</dcterms:created>
  <dcterms:modified xsi:type="dcterms:W3CDTF">2020-06-30T20:30:19Z</dcterms:modified>
</cp:coreProperties>
</file>